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Emma\OneDrive\Documents\Accounts 2023-2024\Expenses\Watson &amp; Pratt prices\"/>
    </mc:Choice>
  </mc:AlternateContent>
  <xr:revisionPtr revIDLastSave="0" documentId="13_ncr:1_{8C15C26F-95D5-4207-83D0-F73152F77C8D}" xr6:coauthVersionLast="47" xr6:coauthVersionMax="47" xr10:uidLastSave="{00000000-0000-0000-0000-000000000000}"/>
  <bookViews>
    <workbookView xWindow="8740" yWindow="260" windowWidth="12490" windowHeight="10170" xr2:uid="{00000000-000D-0000-FFFF-FFFF00000000}"/>
  </bookViews>
  <sheets>
    <sheet name="WPL" sheetId="1" r:id="rId1"/>
    <sheet name="2" sheetId="2" r:id="rId2"/>
  </sheets>
  <definedNames>
    <definedName name="_xlnm.Print_Area" localSheetId="0">WPL!$A$1:$H$113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E23" i="1"/>
  <c r="E105" i="1"/>
  <c r="F24" i="1" l="1"/>
  <c r="E24" i="1"/>
  <c r="F23" i="1"/>
  <c r="F70" i="1"/>
  <c r="F59" i="1" l="1"/>
  <c r="F101" i="1"/>
  <c r="E33" i="1" l="1"/>
  <c r="F33" i="1" s="1"/>
  <c r="F34" i="1"/>
  <c r="E40" i="1" l="1"/>
  <c r="F55" i="1"/>
  <c r="F107" i="1"/>
  <c r="F18" i="1" l="1"/>
  <c r="F19" i="1"/>
  <c r="F20" i="1"/>
  <c r="F21" i="1"/>
  <c r="F22" i="1"/>
  <c r="F99" i="1"/>
  <c r="F97" i="1"/>
  <c r="F74" i="1" l="1"/>
  <c r="E106" i="1"/>
  <c r="E93" i="1"/>
  <c r="E92" i="1"/>
  <c r="F84" i="1"/>
  <c r="F75" i="1" l="1"/>
  <c r="F82" i="1" l="1"/>
  <c r="F38" i="1"/>
  <c r="F71" i="1"/>
  <c r="F109" i="1"/>
  <c r="F105" i="1"/>
  <c r="F92" i="1" l="1"/>
  <c r="F32" i="1"/>
  <c r="F106" i="1" l="1"/>
  <c r="F93" i="1" l="1"/>
  <c r="F16" i="1" l="1"/>
  <c r="F40" i="1" l="1"/>
  <c r="E91" i="1" l="1"/>
  <c r="F91" i="1" s="1"/>
  <c r="F29" i="1" l="1"/>
  <c r="F66" i="1"/>
  <c r="E77" i="1" l="1"/>
  <c r="F77" i="1" s="1"/>
  <c r="F85" i="1"/>
  <c r="F76" i="1" l="1"/>
  <c r="F47" i="1"/>
  <c r="F95" i="1"/>
  <c r="F43" i="1"/>
  <c r="E98" i="1" l="1"/>
  <c r="F98" i="1" l="1"/>
  <c r="F100" i="1"/>
  <c r="F102" i="1"/>
  <c r="F103" i="1"/>
  <c r="F104" i="1"/>
  <c r="F17" i="1" l="1"/>
  <c r="F15" i="1"/>
  <c r="F81" i="1"/>
  <c r="F42" i="1" l="1"/>
  <c r="F73" i="1" l="1"/>
  <c r="F108" i="1" l="1"/>
  <c r="F56" i="1" l="1"/>
  <c r="F52" i="1" l="1"/>
  <c r="F53" i="1"/>
  <c r="F30" i="1" l="1"/>
  <c r="F54" i="1" l="1"/>
  <c r="F69" i="1"/>
  <c r="F72" i="1" l="1"/>
  <c r="F37" i="1"/>
  <c r="F36" i="1"/>
  <c r="F80" i="1" l="1"/>
  <c r="F87" i="1" l="1"/>
  <c r="F58" i="1" l="1"/>
  <c r="F86" i="1" l="1"/>
  <c r="F28" i="1"/>
  <c r="F113" i="1" l="1"/>
  <c r="F31" i="1"/>
  <c r="F35" i="1"/>
  <c r="F39" i="1"/>
  <c r="F41" i="1"/>
  <c r="F44" i="1"/>
  <c r="F45" i="1"/>
  <c r="F46" i="1"/>
  <c r="F48" i="1"/>
  <c r="F49" i="1"/>
  <c r="F50" i="1"/>
  <c r="F51" i="1"/>
  <c r="F57" i="1"/>
  <c r="F60" i="1"/>
  <c r="F61" i="1"/>
  <c r="F62" i="1"/>
  <c r="F63" i="1"/>
  <c r="F64" i="1"/>
  <c r="F65" i="1"/>
  <c r="F67" i="1"/>
  <c r="F68" i="1"/>
  <c r="F78" i="1"/>
  <c r="F79" i="1"/>
  <c r="F83" i="1"/>
  <c r="F88" i="1"/>
  <c r="F94" i="1"/>
</calcChain>
</file>

<file path=xl/sharedStrings.xml><?xml version="1.0" encoding="utf-8"?>
<sst xmlns="http://schemas.openxmlformats.org/spreadsheetml/2006/main" count="326" uniqueCount="147">
  <si>
    <t xml:space="preserve">Week </t>
  </si>
  <si>
    <t>Unit 23/24 Llambed Ind Estate, Lampeter, Ceredigion, SA48 8LT</t>
  </si>
  <si>
    <t>Tel</t>
  </si>
  <si>
    <t>01570 423099</t>
  </si>
  <si>
    <t>ALL PRICES ARE EX WAREHOUSE</t>
  </si>
  <si>
    <t>Company number 07837733. Vat Reg no: 125201466</t>
  </si>
  <si>
    <t>Watson &amp; Pratt's is registered with the Soil Association DA17474</t>
  </si>
  <si>
    <t>USE PRICELIST AS A GUIDE, CHECK AVAILABILITY BEFORE ORDERING</t>
  </si>
  <si>
    <t>SPLIT BOXES WILL INCUR A CHARGE</t>
  </si>
  <si>
    <t>VEGETABLES</t>
  </si>
  <si>
    <t>ITEM</t>
  </si>
  <si>
    <t>BOX SIZE</t>
  </si>
  <si>
    <t>ORIGIN</t>
  </si>
  <si>
    <t>BOX PRICE</t>
  </si>
  <si>
    <t>UNIT PRICE</t>
  </si>
  <si>
    <t>s</t>
  </si>
  <si>
    <t>SPAIN</t>
  </si>
  <si>
    <t>AUBERGINE</t>
  </si>
  <si>
    <t>kg</t>
  </si>
  <si>
    <t>HOLLAND</t>
  </si>
  <si>
    <t>BEETROOT COOKED</t>
  </si>
  <si>
    <t>CARROTS WASHED</t>
  </si>
  <si>
    <t>UK</t>
  </si>
  <si>
    <t>COURGETTES</t>
  </si>
  <si>
    <t xml:space="preserve">CUCUMBER </t>
  </si>
  <si>
    <t xml:space="preserve">GARLIC </t>
  </si>
  <si>
    <t xml:space="preserve">GINGER </t>
  </si>
  <si>
    <t>PERU</t>
  </si>
  <si>
    <t>WALES/ITALY/FRANCE</t>
  </si>
  <si>
    <t>HERBS - PARSLEY (30g)</t>
  </si>
  <si>
    <t>MUSHROOM SHII-TAKE</t>
  </si>
  <si>
    <t>MUSHROOMS CHESTNUT</t>
  </si>
  <si>
    <t>MUSHROOMS FLAT</t>
  </si>
  <si>
    <t>MUSHROOMS OYSTER</t>
  </si>
  <si>
    <t>ONIONS BROWN</t>
  </si>
  <si>
    <t xml:space="preserve">PEPPERS RED </t>
  </si>
  <si>
    <t>PEPPERS GREEN</t>
  </si>
  <si>
    <t>BORDERS</t>
  </si>
  <si>
    <t>WALES</t>
  </si>
  <si>
    <t xml:space="preserve">SWEET POTATOES </t>
  </si>
  <si>
    <t>WATERCRESS HURDS</t>
  </si>
  <si>
    <t>FRUIT</t>
  </si>
  <si>
    <t>ORDER QTY</t>
  </si>
  <si>
    <t xml:space="preserve">BANANAS </t>
  </si>
  <si>
    <t>DOM REP / PERU</t>
  </si>
  <si>
    <t>LIMES</t>
  </si>
  <si>
    <t>EGGS</t>
  </si>
  <si>
    <t>ORGANIC EGGS 15DOZ</t>
  </si>
  <si>
    <t xml:space="preserve">kg </t>
  </si>
  <si>
    <t>e-mail wholesale@watsonandpratts.co.uk</t>
  </si>
  <si>
    <t xml:space="preserve">GRAPEFRUIT RED </t>
  </si>
  <si>
    <t xml:space="preserve">ONIONS RED </t>
  </si>
  <si>
    <t xml:space="preserve">ORANGES </t>
  </si>
  <si>
    <t>TOMS LARGE VINE</t>
  </si>
  <si>
    <t>CHILLIES RED</t>
  </si>
  <si>
    <t>SHALLOTS</t>
  </si>
  <si>
    <t>ITALY</t>
  </si>
  <si>
    <t>CELERY</t>
  </si>
  <si>
    <t>TOMS CHERRY VINE</t>
  </si>
  <si>
    <t>SPINACH (200g)</t>
  </si>
  <si>
    <t xml:space="preserve">LEEKS </t>
  </si>
  <si>
    <t>HERBS - CORIANDER (30g)</t>
  </si>
  <si>
    <t>PEPPERS YELLOW</t>
  </si>
  <si>
    <t>WALES / FRANCE</t>
  </si>
  <si>
    <t>TURMERIC</t>
  </si>
  <si>
    <t>VIETNAM</t>
  </si>
  <si>
    <t>SQUASH BUTTERNUT</t>
  </si>
  <si>
    <t>CARROTS DIRTY</t>
  </si>
  <si>
    <t>BEETROOT</t>
  </si>
  <si>
    <t xml:space="preserve">CABBAGE RED </t>
  </si>
  <si>
    <t xml:space="preserve">CABBAGE WHITE </t>
  </si>
  <si>
    <t>HERBS - ROSEMARY (30g)</t>
  </si>
  <si>
    <t>FRANCE</t>
  </si>
  <si>
    <t>UK/HOLLAND</t>
  </si>
  <si>
    <t>PEARS CONFERENCE</t>
  </si>
  <si>
    <t>POTATOES ORLA BAKERS</t>
  </si>
  <si>
    <t>CELERIAC</t>
  </si>
  <si>
    <t>HERBS - THYME (30g)</t>
  </si>
  <si>
    <t>WHOLESALE PRICELIST</t>
  </si>
  <si>
    <t>KIWI</t>
  </si>
  <si>
    <t>SWEDE</t>
  </si>
  <si>
    <t>APPLE JUICE RED DEVIL (75cl) (full boxes only)</t>
  </si>
  <si>
    <t>APPLE JUICE RED PIPPEN (75cl) (full boxes only)</t>
  </si>
  <si>
    <t>BROCCOLI</t>
  </si>
  <si>
    <t xml:space="preserve">LEMONS </t>
  </si>
  <si>
    <t>POTATOES ORLA</t>
  </si>
  <si>
    <t>CHICORY</t>
  </si>
  <si>
    <t>BLUEBERRIES (125g)</t>
  </si>
  <si>
    <t>FENNEL</t>
  </si>
  <si>
    <t>POTATOES SETANTA RED</t>
  </si>
  <si>
    <t>SALAD PACKS (100g)</t>
  </si>
  <si>
    <t>PARSNIPS</t>
  </si>
  <si>
    <t>AVOCADO HASS</t>
  </si>
  <si>
    <t>APPLES GALA</t>
  </si>
  <si>
    <t>CAULIFLOWER</t>
  </si>
  <si>
    <t>ORANGES SEVILLE</t>
  </si>
  <si>
    <t>NEW</t>
  </si>
  <si>
    <t>ORANGES BLOOD</t>
  </si>
  <si>
    <t>SPAIN/ITALY</t>
  </si>
  <si>
    <t>PINEAPPLE</t>
  </si>
  <si>
    <t>COSTA RICA</t>
  </si>
  <si>
    <t xml:space="preserve">LETTUCE GREEN </t>
  </si>
  <si>
    <t xml:space="preserve">LETTUCE RED  </t>
  </si>
  <si>
    <t>POTATOES ALLOUETTE</t>
  </si>
  <si>
    <t>SWEET POTATOES PURPLE</t>
  </si>
  <si>
    <t>POTATOES SALAD CHARLOTTE</t>
  </si>
  <si>
    <t>TOMS BLACK RIBBED</t>
  </si>
  <si>
    <t>APPLE JUICE RUSSET (75cl) (full boxes only)</t>
  </si>
  <si>
    <t>APPLES BRAEBURN</t>
  </si>
  <si>
    <t>APPLES INORED</t>
  </si>
  <si>
    <t>GRAPES RED SEEDLESS</t>
  </si>
  <si>
    <t>KG</t>
  </si>
  <si>
    <t>SOUTH AFRICA</t>
  </si>
  <si>
    <t>POTATOES RED CARA</t>
  </si>
  <si>
    <t>DRY GOODS</t>
  </si>
  <si>
    <t>ZAMBIA</t>
  </si>
  <si>
    <t>HONEY WAINRIGHTS ZAMBIAN (3.18kg) CLEAR</t>
  </si>
  <si>
    <t>HONEY WAINRIGHTS ZAMBIAN (3.18kg) SET</t>
  </si>
  <si>
    <t>HONEY WAINRIGHTS ZAMBIAN (380g) CLEAR</t>
  </si>
  <si>
    <t>HONEY WAINRIGHTS ZAMBIAN (380g) SET</t>
  </si>
  <si>
    <t xml:space="preserve">HONEY WAINRIGHTS UKRAINIAN SUNFLOWER (380g) </t>
  </si>
  <si>
    <t>UKRAINE</t>
  </si>
  <si>
    <t>PASSIONFRUIT</t>
  </si>
  <si>
    <t>CARROTS yellow WASHED</t>
  </si>
  <si>
    <t>CABBAGE CHINESE</t>
  </si>
  <si>
    <t>BROCCOLI PURPLE SPROUTING</t>
  </si>
  <si>
    <t>KUMQUAT</t>
  </si>
  <si>
    <t>MINI CHARD</t>
  </si>
  <si>
    <t>CLEMENTINES</t>
  </si>
  <si>
    <t>KALE GREEN (300g)</t>
  </si>
  <si>
    <t>KALETTES</t>
  </si>
  <si>
    <t>PEPPERS RED POINTED (TWO PACK)</t>
  </si>
  <si>
    <t>OLIVE OIL 1L OLVIA</t>
  </si>
  <si>
    <t>GREECE</t>
  </si>
  <si>
    <t>OLIVE OIL 5L OLVIA</t>
  </si>
  <si>
    <t>ALL PRODUCTS OFFERED ARE PRODUCE GROWN TO EU ORGANIC STANDARDS APART FROM SUNFLOWER HONEY</t>
  </si>
  <si>
    <t>↓</t>
  </si>
  <si>
    <t>↑</t>
  </si>
  <si>
    <t>CHERIMOYA</t>
  </si>
  <si>
    <t xml:space="preserve">10kg </t>
  </si>
  <si>
    <t>6kg</t>
  </si>
  <si>
    <t>20kg</t>
  </si>
  <si>
    <t>1kg</t>
  </si>
  <si>
    <t>8heads</t>
  </si>
  <si>
    <t>3kg</t>
  </si>
  <si>
    <t xml:space="preserve">20kg </t>
  </si>
  <si>
    <t>30heads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</si>
</sst>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/m/yyyy"/>
    <numFmt numFmtId="165" formatCode="&quot;£&quot;#,##0.00"/>
  </numFmts>
  <fonts count="30" x14ac:knownFonts="1">
    <font>
      <sz val="10"/>
      <color rgb="FF000000"/>
      <name val="Arial"/>
    </font>
    <font>
      <sz val="14"/>
      <color rgb="FF000000"/>
      <name val="Microsoft Tai Le"/>
      <family val="2"/>
    </font>
    <font>
      <b/>
      <sz val="36"/>
      <color rgb="FF000000"/>
      <name val="Microsoft Tai Le"/>
      <family val="2"/>
    </font>
    <font>
      <sz val="18"/>
      <color rgb="FF000000"/>
      <name val="Microsoft Tai Le"/>
      <family val="2"/>
    </font>
    <font>
      <b/>
      <sz val="18"/>
      <color rgb="FF000000"/>
      <name val="Microsoft Tai Le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80"/>
      <name val="Microsoft Tai Le"/>
      <family val="2"/>
    </font>
    <font>
      <b/>
      <sz val="10"/>
      <color rgb="FF000000"/>
      <name val="Microsoft Tai Le"/>
      <family val="2"/>
    </font>
    <font>
      <sz val="12"/>
      <color rgb="FF000000"/>
      <name val="Microsoft Tai Le"/>
      <family val="2"/>
    </font>
    <font>
      <sz val="10"/>
      <color rgb="FF000000"/>
      <name val="Microsoft Tai Le"/>
      <family val="2"/>
    </font>
    <font>
      <b/>
      <sz val="14"/>
      <color rgb="FF000000"/>
      <name val="Microsoft Tai Le"/>
      <family val="2"/>
    </font>
    <font>
      <b/>
      <sz val="10"/>
      <color rgb="FF000000"/>
      <name val="Arial"/>
      <family val="2"/>
    </font>
    <font>
      <sz val="18"/>
      <color rgb="FFFF0000"/>
      <name val="Microsoft Tai Le"/>
      <family val="2"/>
    </font>
    <font>
      <sz val="18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Microsoft Tai Le"/>
      <family val="2"/>
    </font>
    <font>
      <b/>
      <sz val="18"/>
      <color theme="1"/>
      <name val="Microsoft Tai Le"/>
      <family val="2"/>
    </font>
    <font>
      <b/>
      <sz val="18"/>
      <color theme="1"/>
      <name val="Arial"/>
      <family val="2"/>
    </font>
    <font>
      <sz val="10"/>
      <color theme="1"/>
      <name val="Microsoft Tai Le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Microsoft Tai Le"/>
      <family val="2"/>
    </font>
    <font>
      <sz val="10"/>
      <color rgb="FF000000"/>
      <name val="Arial"/>
      <family val="2"/>
    </font>
    <font>
      <sz val="18"/>
      <color theme="1"/>
      <name val="Microsoft Tai Le"/>
      <family val="2"/>
    </font>
    <font>
      <sz val="18"/>
      <color rgb="FF000000"/>
      <name val="Microsoft New Tai Lue"/>
      <family val="2"/>
    </font>
    <font>
      <sz val="18"/>
      <color theme="1"/>
      <name val="Calibri"/>
      <family val="2"/>
    </font>
    <font>
      <sz val="16"/>
      <color theme="1"/>
      <name val="Wingdings"/>
      <charset val="2"/>
    </font>
    <font>
      <sz val="16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5" fillId="0" borderId="1"/>
    <xf numFmtId="44" fontId="2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2" fontId="10" fillId="0" borderId="0" xfId="0" applyNumberFormat="1" applyFont="1"/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" fillId="0" borderId="1" xfId="0" applyFont="1" applyBorder="1" applyAlignment="1">
      <alignment horizontal="left"/>
    </xf>
    <xf numFmtId="0" fontId="3" fillId="3" borderId="0" xfId="0" applyFont="1" applyFill="1"/>
    <xf numFmtId="2" fontId="3" fillId="0" borderId="0" xfId="0" applyNumberFormat="1" applyFont="1" applyAlignment="1">
      <alignment horizontal="left"/>
    </xf>
    <xf numFmtId="0" fontId="3" fillId="3" borderId="1" xfId="0" applyFont="1" applyFill="1" applyBorder="1"/>
    <xf numFmtId="0" fontId="0" fillId="3" borderId="0" xfId="0" applyFill="1"/>
    <xf numFmtId="0" fontId="3" fillId="0" borderId="1" xfId="1" applyFont="1" applyAlignment="1">
      <alignment horizontal="left"/>
    </xf>
    <xf numFmtId="0" fontId="5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2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5" fontId="3" fillId="3" borderId="0" xfId="0" applyNumberFormat="1" applyFont="1" applyFill="1" applyAlignment="1">
      <alignment horizontal="left"/>
    </xf>
    <xf numFmtId="0" fontId="15" fillId="0" borderId="0" xfId="0" applyFont="1"/>
    <xf numFmtId="165" fontId="3" fillId="0" borderId="0" xfId="2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1" fillId="3" borderId="0" xfId="0" applyFont="1" applyFill="1"/>
    <xf numFmtId="2" fontId="1" fillId="3" borderId="0" xfId="0" applyNumberFormat="1" applyFont="1" applyFill="1"/>
    <xf numFmtId="2" fontId="17" fillId="3" borderId="0" xfId="0" applyNumberFormat="1" applyFont="1" applyFill="1" applyAlignment="1">
      <alignment horizontal="center"/>
    </xf>
    <xf numFmtId="1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2" fontId="25" fillId="4" borderId="0" xfId="0" applyNumberFormat="1" applyFont="1" applyFill="1" applyAlignment="1">
      <alignment horizontal="center"/>
    </xf>
    <xf numFmtId="2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" fillId="0" borderId="0" xfId="0" applyFont="1"/>
    <xf numFmtId="0" fontId="0" fillId="0" borderId="0" xfId="0"/>
    <xf numFmtId="2" fontId="6" fillId="0" borderId="0" xfId="0" applyNumberFormat="1" applyFont="1"/>
    <xf numFmtId="2" fontId="1" fillId="0" borderId="0" xfId="0" applyNumberFormat="1" applyFont="1"/>
    <xf numFmtId="2" fontId="11" fillId="0" borderId="0" xfId="0" applyNumberFormat="1" applyFont="1" applyAlignment="1">
      <alignment horizontal="left" vertical="top"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0</xdr:rowOff>
    </xdr:from>
    <xdr:ext cx="85725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1285875</xdr:colOff>
      <xdr:row>0</xdr:row>
      <xdr:rowOff>0</xdr:rowOff>
    </xdr:from>
    <xdr:ext cx="85725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885825</xdr:colOff>
      <xdr:row>0</xdr:row>
      <xdr:rowOff>0</xdr:rowOff>
    </xdr:from>
    <xdr:ext cx="85725" cy="3238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2418080</xdr:colOff>
      <xdr:row>6</xdr:row>
      <xdr:rowOff>228600</xdr:rowOff>
    </xdr:from>
    <xdr:ext cx="352425" cy="352425"/>
    <xdr:sp macro="" textlink="">
      <xdr:nvSpPr>
        <xdr:cNvPr id="5" name="Shape 4" descr="Image result for TWITTER IC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41840" y="449580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30480</xdr:colOff>
      <xdr:row>8</xdr:row>
      <xdr:rowOff>40640</xdr:rowOff>
    </xdr:from>
    <xdr:ext cx="352425" cy="352425"/>
    <xdr:sp macro="" textlink="">
      <xdr:nvSpPr>
        <xdr:cNvPr id="6" name="Shape 4" descr="Image result for TWITTER I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94640" y="485648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352425" cy="352425"/>
    <xdr:sp macro="" textlink="">
      <xdr:nvSpPr>
        <xdr:cNvPr id="7" name="Shape 4" descr="Image result for TWITTER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38</xdr:row>
      <xdr:rowOff>0</xdr:rowOff>
    </xdr:from>
    <xdr:ext cx="85725" cy="21907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74286" y="13784036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647700</xdr:colOff>
      <xdr:row>59</xdr:row>
      <xdr:rowOff>0</xdr:rowOff>
    </xdr:from>
    <xdr:ext cx="38100" cy="171450"/>
    <xdr:sp macro="" textlink="">
      <xdr:nvSpPr>
        <xdr:cNvPr id="10" name="Shap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731336" y="19022291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190500</xdr:colOff>
      <xdr:row>0</xdr:row>
      <xdr:rowOff>209550</xdr:rowOff>
    </xdr:from>
    <xdr:ext cx="1543050" cy="151447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2124075</xdr:colOff>
      <xdr:row>0</xdr:row>
      <xdr:rowOff>304800</xdr:rowOff>
    </xdr:from>
    <xdr:ext cx="1143000" cy="1295400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114300</xdr:rowOff>
    </xdr:from>
    <xdr:ext cx="5781675" cy="1981200"/>
    <xdr:pic>
      <xdr:nvPicPr>
        <xdr:cNvPr id="13" name="image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1844675</xdr:colOff>
      <xdr:row>38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43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4444889" y="14165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38</xdr:row>
      <xdr:rowOff>336550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444889" y="141205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495299</xdr:colOff>
      <xdr:row>38</xdr:row>
      <xdr:rowOff>0</xdr:rowOff>
    </xdr:from>
    <xdr:ext cx="91440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69585" y="11673568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495299</xdr:colOff>
      <xdr:row>43</xdr:row>
      <xdr:rowOff>0</xdr:rowOff>
    </xdr:from>
    <xdr:ext cx="9144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469585" y="1446303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345621</xdr:colOff>
      <xdr:row>68</xdr:row>
      <xdr:rowOff>0</xdr:rowOff>
    </xdr:from>
    <xdr:ext cx="1846659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662312" y="22809283"/>
          <a:ext cx="1846659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GB" sz="1100"/>
            <a:t>		</a:t>
          </a:r>
        </a:p>
      </xdr:txBody>
    </xdr:sp>
    <xdr:clientData/>
  </xdr:oneCellAnchor>
  <xdr:oneCellAnchor>
    <xdr:from>
      <xdr:col>7</xdr:col>
      <xdr:colOff>3404754</xdr:colOff>
      <xdr:row>59</xdr:row>
      <xdr:rowOff>0</xdr:rowOff>
    </xdr:from>
    <xdr:ext cx="91440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6358754" y="1902229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/>
            <a:t> </a:t>
          </a:r>
        </a:p>
      </xdr:txBody>
    </xdr:sp>
    <xdr:clientData/>
  </xdr:oneCellAnchor>
  <xdr:oneCellAnchor>
    <xdr:from>
      <xdr:col>4</xdr:col>
      <xdr:colOff>2025650</xdr:colOff>
      <xdr:row>101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A939CE5-DB32-4118-93F8-47A04D59F568}"/>
            </a:ext>
          </a:extLst>
        </xdr:cNvPr>
        <xdr:cNvSpPr txBox="1"/>
      </xdr:nvSpPr>
      <xdr:spPr>
        <a:xfrm>
          <a:off x="11449050" y="3472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72</xdr:row>
      <xdr:rowOff>190500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DF6E959-1AF8-42DF-89AD-1DA6597E1E83}"/>
            </a:ext>
          </a:extLst>
        </xdr:cNvPr>
        <xdr:cNvSpPr txBox="1"/>
      </xdr:nvSpPr>
      <xdr:spPr>
        <a:xfrm>
          <a:off x="11449050" y="2875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85725" cy="219075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CE32B6AA-7941-4A30-97F3-FCA1BD26B4FF}"/>
            </a:ext>
          </a:extLst>
        </xdr:cNvPr>
        <xdr:cNvSpPr txBox="1"/>
      </xdr:nvSpPr>
      <xdr:spPr>
        <a:xfrm>
          <a:off x="13736735" y="1547326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495299</xdr:colOff>
      <xdr:row>38</xdr:row>
      <xdr:rowOff>0</xdr:rowOff>
    </xdr:from>
    <xdr:ext cx="914400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845674D-64CD-4E71-AB1B-4AD6646E104A}"/>
            </a:ext>
          </a:extLst>
        </xdr:cNvPr>
        <xdr:cNvSpPr txBox="1"/>
      </xdr:nvSpPr>
      <xdr:spPr>
        <a:xfrm>
          <a:off x="14232034" y="1547326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-19050</xdr:rowOff>
    </xdr:from>
    <xdr:ext cx="2476500" cy="857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12513" y="3741900"/>
          <a:ext cx="24669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The Organic Fresh Food  Company Ltd</a:t>
          </a:r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161925" cy="3333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866775</xdr:colOff>
      <xdr:row>0</xdr:row>
      <xdr:rowOff>-19050</xdr:rowOff>
    </xdr:from>
    <xdr:ext cx="1447800" cy="857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626863" y="3741900"/>
          <a:ext cx="14382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Shop Pricelist</a:t>
          </a:r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962025" cy="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4"/>
  <sheetViews>
    <sheetView tabSelected="1" view="pageBreakPreview" topLeftCell="A24" zoomScale="49" zoomScaleNormal="100" zoomScaleSheetLayoutView="49" workbookViewId="0">
      <selection activeCell="H35" sqref="H35"/>
    </sheetView>
  </sheetViews>
  <sheetFormatPr defaultColWidth="14.453125" defaultRowHeight="15" customHeight="1" x14ac:dyDescent="0.4"/>
  <cols>
    <col min="1" max="1" width="86.81640625" style="11" customWidth="1"/>
    <col min="2" max="2" width="9.7265625" customWidth="1"/>
    <col min="3" max="3" width="10.1796875" customWidth="1"/>
    <col min="4" max="5" width="36" style="11" customWidth="1"/>
    <col min="6" max="6" width="18" customWidth="1"/>
    <col min="7" max="7" width="11.7265625" style="45" customWidth="1"/>
    <col min="8" max="8" width="52" customWidth="1"/>
  </cols>
  <sheetData>
    <row r="1" spans="1:8" ht="168.75" customHeight="1" x14ac:dyDescent="0.5">
      <c r="A1" s="69"/>
      <c r="B1" s="70"/>
      <c r="C1" s="70"/>
      <c r="D1" s="70"/>
      <c r="E1" s="70"/>
      <c r="F1" s="70"/>
      <c r="G1" s="70"/>
      <c r="H1" s="70"/>
    </row>
    <row r="2" spans="1:8" ht="75" customHeight="1" x14ac:dyDescent="1.3">
      <c r="A2" s="1"/>
      <c r="B2" s="1"/>
      <c r="C2" s="1"/>
      <c r="D2" s="1"/>
      <c r="E2" s="1"/>
      <c r="F2" s="2" t="s">
        <v>78</v>
      </c>
      <c r="G2" s="31"/>
      <c r="H2" s="1"/>
    </row>
    <row r="3" spans="1:8" ht="21.75" customHeight="1" x14ac:dyDescent="0.65">
      <c r="A3" s="3"/>
      <c r="B3" s="1"/>
      <c r="C3" s="1"/>
      <c r="D3" s="1"/>
      <c r="E3" s="1"/>
      <c r="F3" s="4"/>
      <c r="G3" s="32"/>
      <c r="H3" s="5"/>
    </row>
    <row r="4" spans="1:8" ht="27" customHeight="1" x14ac:dyDescent="0.65">
      <c r="A4" s="3" t="s">
        <v>49</v>
      </c>
      <c r="B4" s="1"/>
      <c r="C4" s="1"/>
      <c r="D4" s="1"/>
      <c r="E4" s="1"/>
      <c r="F4" s="4" t="s">
        <v>0</v>
      </c>
      <c r="G4" s="33">
        <v>10</v>
      </c>
      <c r="H4" s="6">
        <v>45355</v>
      </c>
    </row>
    <row r="5" spans="1:8" ht="21.75" customHeight="1" x14ac:dyDescent="0.65">
      <c r="A5" s="3" t="s">
        <v>1</v>
      </c>
      <c r="B5" s="1"/>
      <c r="C5" s="1"/>
      <c r="D5" s="1"/>
      <c r="E5" s="1"/>
      <c r="F5" s="7" t="s">
        <v>2</v>
      </c>
      <c r="G5" s="71" t="s">
        <v>3</v>
      </c>
      <c r="H5" s="71"/>
    </row>
    <row r="6" spans="1:8" ht="21.75" customHeight="1" x14ac:dyDescent="0.5">
      <c r="A6" s="8" t="s">
        <v>4</v>
      </c>
      <c r="B6" s="1"/>
      <c r="C6" s="1"/>
      <c r="D6" s="1"/>
      <c r="E6" s="1"/>
      <c r="F6" s="7"/>
      <c r="G6" s="72"/>
      <c r="H6" s="72"/>
    </row>
    <row r="7" spans="1:8" ht="21.75" customHeight="1" x14ac:dyDescent="0.5">
      <c r="A7" s="9" t="s">
        <v>135</v>
      </c>
      <c r="B7" s="1"/>
      <c r="C7" s="1"/>
      <c r="D7" s="1"/>
      <c r="E7" s="1"/>
      <c r="F7" s="7"/>
      <c r="G7" s="31"/>
      <c r="H7" s="1"/>
    </row>
    <row r="8" spans="1:8" ht="21.75" customHeight="1" x14ac:dyDescent="0.5">
      <c r="A8" s="10" t="s">
        <v>5</v>
      </c>
      <c r="B8" s="1"/>
      <c r="C8" s="1"/>
      <c r="D8" s="1"/>
      <c r="E8" s="1"/>
      <c r="F8" s="7"/>
      <c r="G8" s="34"/>
      <c r="H8" s="11"/>
    </row>
    <row r="9" spans="1:8" ht="21.75" customHeight="1" x14ac:dyDescent="0.5">
      <c r="A9" s="11" t="s">
        <v>6</v>
      </c>
      <c r="B9" s="1"/>
      <c r="C9" s="1"/>
      <c r="D9" s="1"/>
      <c r="E9" s="1"/>
      <c r="F9" s="11"/>
      <c r="G9" s="31"/>
      <c r="H9" s="11"/>
    </row>
    <row r="10" spans="1:8" ht="21.75" customHeight="1" x14ac:dyDescent="0.5">
      <c r="A10" s="1" t="s">
        <v>7</v>
      </c>
      <c r="B10" s="1"/>
      <c r="C10" s="1"/>
      <c r="D10" s="1"/>
      <c r="E10" s="1"/>
      <c r="F10" s="73"/>
      <c r="G10" s="70"/>
      <c r="H10" s="70"/>
    </row>
    <row r="11" spans="1:8" ht="21.75" customHeight="1" x14ac:dyDescent="0.5">
      <c r="A11" s="1" t="s">
        <v>8</v>
      </c>
      <c r="B11" s="1"/>
      <c r="C11" s="1"/>
      <c r="D11" s="1"/>
      <c r="E11" s="1"/>
      <c r="F11" s="70"/>
      <c r="G11" s="70"/>
      <c r="H11" s="70"/>
    </row>
    <row r="12" spans="1:8" ht="21.75" customHeight="1" x14ac:dyDescent="0.5">
      <c r="A12" s="1"/>
      <c r="B12" s="1"/>
      <c r="C12" s="1"/>
      <c r="D12" s="1"/>
      <c r="E12" s="1"/>
      <c r="F12" s="7"/>
      <c r="G12" s="31"/>
      <c r="H12" s="1"/>
    </row>
    <row r="13" spans="1:8" ht="21.75" customHeight="1" x14ac:dyDescent="0.65">
      <c r="A13" s="12" t="s">
        <v>114</v>
      </c>
      <c r="B13" s="52"/>
      <c r="C13" s="52"/>
      <c r="D13" s="52"/>
      <c r="E13" s="52"/>
      <c r="F13" s="53"/>
      <c r="G13" s="54"/>
      <c r="H13" s="52"/>
    </row>
    <row r="14" spans="1:8" ht="21.75" customHeight="1" x14ac:dyDescent="0.65">
      <c r="A14" s="12" t="s">
        <v>10</v>
      </c>
      <c r="B14" s="12" t="s">
        <v>11</v>
      </c>
      <c r="C14" s="12"/>
      <c r="D14" s="12" t="s">
        <v>12</v>
      </c>
      <c r="E14" s="12" t="s">
        <v>13</v>
      </c>
      <c r="F14" s="13" t="s">
        <v>14</v>
      </c>
      <c r="G14" s="35"/>
      <c r="H14" s="12" t="s">
        <v>42</v>
      </c>
    </row>
    <row r="15" spans="1:8" ht="30.65" customHeight="1" x14ac:dyDescent="0.65">
      <c r="A15" s="3" t="s">
        <v>81</v>
      </c>
      <c r="B15" s="17">
        <v>6</v>
      </c>
      <c r="C15" s="3" t="s">
        <v>15</v>
      </c>
      <c r="D15" s="3" t="s">
        <v>37</v>
      </c>
      <c r="E15" s="50">
        <v>14.3</v>
      </c>
      <c r="F15" s="50">
        <f>E15/B15</f>
        <v>2.3833333333333333</v>
      </c>
      <c r="G15" s="63"/>
      <c r="H15" s="51"/>
    </row>
    <row r="16" spans="1:8" ht="30.65" customHeight="1" x14ac:dyDescent="0.65">
      <c r="A16" s="3" t="s">
        <v>107</v>
      </c>
      <c r="B16" s="17">
        <v>6</v>
      </c>
      <c r="C16" s="3" t="s">
        <v>15</v>
      </c>
      <c r="D16" s="3" t="s">
        <v>37</v>
      </c>
      <c r="E16" s="50">
        <v>14.3</v>
      </c>
      <c r="F16" s="50">
        <f>E16/B16</f>
        <v>2.3833333333333333</v>
      </c>
      <c r="G16" s="63"/>
      <c r="H16" s="51"/>
    </row>
    <row r="17" spans="1:8" ht="30.65" customHeight="1" x14ac:dyDescent="0.65">
      <c r="A17" s="3" t="s">
        <v>82</v>
      </c>
      <c r="B17" s="17">
        <v>6</v>
      </c>
      <c r="C17" s="3" t="s">
        <v>15</v>
      </c>
      <c r="D17" s="3" t="s">
        <v>37</v>
      </c>
      <c r="E17" s="50">
        <v>14.3</v>
      </c>
      <c r="F17" s="50">
        <f t="shared" ref="F17:F24" si="0">E17/B17</f>
        <v>2.3833333333333333</v>
      </c>
      <c r="G17" s="63"/>
      <c r="H17" s="51"/>
    </row>
    <row r="18" spans="1:8" ht="30.65" customHeight="1" x14ac:dyDescent="0.65">
      <c r="A18" s="3" t="s">
        <v>116</v>
      </c>
      <c r="B18" s="17">
        <v>2</v>
      </c>
      <c r="C18" s="3" t="s">
        <v>15</v>
      </c>
      <c r="D18" s="3" t="s">
        <v>115</v>
      </c>
      <c r="E18" s="50">
        <v>45</v>
      </c>
      <c r="F18" s="50">
        <f t="shared" si="0"/>
        <v>22.5</v>
      </c>
      <c r="G18" s="60"/>
      <c r="H18" s="51"/>
    </row>
    <row r="19" spans="1:8" ht="30.65" customHeight="1" x14ac:dyDescent="0.65">
      <c r="A19" s="3" t="s">
        <v>117</v>
      </c>
      <c r="B19" s="17">
        <v>2</v>
      </c>
      <c r="C19" s="3" t="s">
        <v>15</v>
      </c>
      <c r="D19" s="3" t="s">
        <v>115</v>
      </c>
      <c r="E19" s="50">
        <v>45</v>
      </c>
      <c r="F19" s="50">
        <f t="shared" si="0"/>
        <v>22.5</v>
      </c>
      <c r="G19" s="60"/>
      <c r="H19" s="51"/>
    </row>
    <row r="20" spans="1:8" ht="30.65" customHeight="1" x14ac:dyDescent="0.65">
      <c r="A20" s="3" t="s">
        <v>118</v>
      </c>
      <c r="B20" s="17">
        <v>6</v>
      </c>
      <c r="C20" s="3" t="s">
        <v>15</v>
      </c>
      <c r="D20" s="3" t="s">
        <v>115</v>
      </c>
      <c r="E20" s="50">
        <v>20</v>
      </c>
      <c r="F20" s="50">
        <f t="shared" si="0"/>
        <v>3.3333333333333335</v>
      </c>
      <c r="G20" s="60"/>
      <c r="H20" s="51"/>
    </row>
    <row r="21" spans="1:8" ht="30.65" customHeight="1" x14ac:dyDescent="0.65">
      <c r="A21" s="3" t="s">
        <v>119</v>
      </c>
      <c r="B21" s="17">
        <v>6</v>
      </c>
      <c r="C21" s="3" t="s">
        <v>15</v>
      </c>
      <c r="D21" s="3" t="s">
        <v>115</v>
      </c>
      <c r="E21" s="50">
        <v>20</v>
      </c>
      <c r="F21" s="50">
        <f t="shared" si="0"/>
        <v>3.3333333333333335</v>
      </c>
      <c r="G21" s="60"/>
      <c r="H21" s="51"/>
    </row>
    <row r="22" spans="1:8" ht="30.65" customHeight="1" x14ac:dyDescent="0.65">
      <c r="A22" s="3" t="s">
        <v>120</v>
      </c>
      <c r="B22" s="17">
        <v>6</v>
      </c>
      <c r="C22" s="3" t="s">
        <v>15</v>
      </c>
      <c r="D22" s="3" t="s">
        <v>121</v>
      </c>
      <c r="E22" s="50">
        <v>20</v>
      </c>
      <c r="F22" s="50">
        <f t="shared" si="0"/>
        <v>3.3333333333333335</v>
      </c>
      <c r="G22" s="60"/>
      <c r="H22" s="51"/>
    </row>
    <row r="23" spans="1:8" ht="30.65" customHeight="1" x14ac:dyDescent="0.65">
      <c r="A23" s="3" t="s">
        <v>132</v>
      </c>
      <c r="B23" s="17">
        <v>6</v>
      </c>
      <c r="C23" s="3" t="s">
        <v>15</v>
      </c>
      <c r="D23" s="3" t="s">
        <v>133</v>
      </c>
      <c r="E23" s="50">
        <f>13.4*6</f>
        <v>80.400000000000006</v>
      </c>
      <c r="F23" s="50">
        <f t="shared" si="0"/>
        <v>13.4</v>
      </c>
      <c r="G23" s="62" t="s">
        <v>96</v>
      </c>
      <c r="H23" s="51"/>
    </row>
    <row r="24" spans="1:8" ht="30.65" customHeight="1" x14ac:dyDescent="0.65">
      <c r="A24" s="3" t="s">
        <v>134</v>
      </c>
      <c r="B24" s="17">
        <v>4</v>
      </c>
      <c r="C24" s="3" t="s">
        <v>15</v>
      </c>
      <c r="D24" s="3" t="s">
        <v>133</v>
      </c>
      <c r="E24" s="50">
        <f>53*4</f>
        <v>212</v>
      </c>
      <c r="F24" s="50">
        <f t="shared" si="0"/>
        <v>53</v>
      </c>
      <c r="G24" s="62" t="s">
        <v>96</v>
      </c>
      <c r="H24" s="51"/>
    </row>
    <row r="25" spans="1:8" ht="21.75" customHeight="1" x14ac:dyDescent="0.5">
      <c r="A25" s="1"/>
      <c r="B25" s="1"/>
      <c r="C25" s="1"/>
      <c r="D25" s="1"/>
      <c r="E25" s="1"/>
      <c r="F25" s="7"/>
      <c r="G25" s="31"/>
      <c r="H25" s="1"/>
    </row>
    <row r="26" spans="1:8" ht="30" customHeight="1" x14ac:dyDescent="0.65">
      <c r="A26" s="12" t="s">
        <v>9</v>
      </c>
      <c r="B26" s="12"/>
      <c r="C26" s="12"/>
      <c r="D26" s="12"/>
      <c r="E26" s="12"/>
      <c r="F26" s="13"/>
      <c r="G26" s="35"/>
      <c r="H26" s="14"/>
    </row>
    <row r="27" spans="1:8" ht="30" customHeight="1" x14ac:dyDescent="0.65">
      <c r="A27" s="12" t="s">
        <v>10</v>
      </c>
      <c r="B27" s="12" t="s">
        <v>11</v>
      </c>
      <c r="C27" s="12"/>
      <c r="D27" s="12" t="s">
        <v>12</v>
      </c>
      <c r="E27" s="12" t="s">
        <v>13</v>
      </c>
      <c r="F27" s="13" t="s">
        <v>14</v>
      </c>
      <c r="G27" s="35"/>
      <c r="H27" s="12" t="s">
        <v>42</v>
      </c>
    </row>
    <row r="28" spans="1:8" ht="30" customHeight="1" x14ac:dyDescent="0.65">
      <c r="A28" s="17" t="s">
        <v>17</v>
      </c>
      <c r="B28" s="17">
        <v>5</v>
      </c>
      <c r="C28" s="17" t="s">
        <v>18</v>
      </c>
      <c r="D28" s="17" t="s">
        <v>16</v>
      </c>
      <c r="E28" s="46">
        <v>13.85</v>
      </c>
      <c r="F28" s="16">
        <f t="shared" ref="F28:F60" si="1">E28/B28</f>
        <v>2.77</v>
      </c>
      <c r="G28" s="36" t="s">
        <v>136</v>
      </c>
      <c r="H28" s="57"/>
    </row>
    <row r="29" spans="1:8" ht="30" customHeight="1" x14ac:dyDescent="0.65">
      <c r="A29" s="17" t="s">
        <v>92</v>
      </c>
      <c r="B29" s="17">
        <v>6</v>
      </c>
      <c r="C29" s="17" t="s">
        <v>18</v>
      </c>
      <c r="D29" s="17" t="s">
        <v>16</v>
      </c>
      <c r="E29" s="46">
        <v>28</v>
      </c>
      <c r="F29" s="16">
        <f t="shared" si="1"/>
        <v>4.666666666666667</v>
      </c>
      <c r="G29" s="36"/>
      <c r="H29" s="57"/>
    </row>
    <row r="30" spans="1:8" ht="30" customHeight="1" x14ac:dyDescent="0.65">
      <c r="A30" s="17" t="s">
        <v>68</v>
      </c>
      <c r="B30" s="17">
        <v>10</v>
      </c>
      <c r="C30" s="17" t="s">
        <v>18</v>
      </c>
      <c r="D30" s="17" t="s">
        <v>37</v>
      </c>
      <c r="E30" s="46">
        <v>12</v>
      </c>
      <c r="F30" s="16">
        <f t="shared" si="1"/>
        <v>1.2</v>
      </c>
      <c r="G30" s="36"/>
      <c r="H30" s="36" t="s">
        <v>145</v>
      </c>
    </row>
    <row r="31" spans="1:8" ht="30" customHeight="1" x14ac:dyDescent="0.65">
      <c r="A31" s="17" t="s">
        <v>20</v>
      </c>
      <c r="B31" s="17">
        <v>1</v>
      </c>
      <c r="C31" s="17" t="s">
        <v>15</v>
      </c>
      <c r="D31" s="17" t="s">
        <v>16</v>
      </c>
      <c r="E31" s="46">
        <v>1.5</v>
      </c>
      <c r="F31" s="16">
        <f t="shared" si="1"/>
        <v>1.5</v>
      </c>
      <c r="G31" s="38"/>
      <c r="H31" s="38"/>
    </row>
    <row r="32" spans="1:8" ht="30" customHeight="1" x14ac:dyDescent="0.65">
      <c r="A32" s="17" t="s">
        <v>83</v>
      </c>
      <c r="B32" s="17">
        <v>6</v>
      </c>
      <c r="C32" s="17" t="s">
        <v>18</v>
      </c>
      <c r="D32" s="17" t="s">
        <v>16</v>
      </c>
      <c r="E32" s="46">
        <v>19.5</v>
      </c>
      <c r="F32" s="16">
        <f t="shared" si="1"/>
        <v>3.25</v>
      </c>
      <c r="G32" s="64"/>
      <c r="H32" s="64"/>
    </row>
    <row r="33" spans="1:8" ht="30" customHeight="1" x14ac:dyDescent="0.65">
      <c r="A33" s="17" t="s">
        <v>125</v>
      </c>
      <c r="B33" s="17">
        <v>5</v>
      </c>
      <c r="C33" s="17" t="s">
        <v>18</v>
      </c>
      <c r="D33" s="17" t="s">
        <v>37</v>
      </c>
      <c r="E33" s="46">
        <f>4.4*5</f>
        <v>22</v>
      </c>
      <c r="F33" s="16">
        <f t="shared" si="1"/>
        <v>4.4000000000000004</v>
      </c>
      <c r="G33" s="37"/>
      <c r="H33" s="37" t="s">
        <v>139</v>
      </c>
    </row>
    <row r="34" spans="1:8" ht="30" customHeight="1" x14ac:dyDescent="0.65">
      <c r="A34" s="17" t="s">
        <v>124</v>
      </c>
      <c r="B34" s="17">
        <v>10</v>
      </c>
      <c r="C34" s="17" t="s">
        <v>15</v>
      </c>
      <c r="D34" s="17" t="s">
        <v>16</v>
      </c>
      <c r="E34" s="46">
        <v>20</v>
      </c>
      <c r="F34" s="16">
        <f t="shared" si="1"/>
        <v>2</v>
      </c>
      <c r="G34" s="37"/>
      <c r="H34" s="37" t="s">
        <v>146</v>
      </c>
    </row>
    <row r="35" spans="1:8" ht="30" customHeight="1" x14ac:dyDescent="0.65">
      <c r="A35" s="17" t="s">
        <v>69</v>
      </c>
      <c r="B35" s="17">
        <v>10</v>
      </c>
      <c r="C35" s="17" t="s">
        <v>18</v>
      </c>
      <c r="D35" s="17" t="s">
        <v>19</v>
      </c>
      <c r="E35" s="46">
        <v>20</v>
      </c>
      <c r="F35" s="16">
        <f t="shared" si="1"/>
        <v>2</v>
      </c>
      <c r="G35" s="37"/>
      <c r="H35" s="37"/>
    </row>
    <row r="36" spans="1:8" ht="30" customHeight="1" x14ac:dyDescent="0.65">
      <c r="A36" s="17" t="s">
        <v>70</v>
      </c>
      <c r="B36" s="17">
        <v>10</v>
      </c>
      <c r="C36" s="17" t="s">
        <v>18</v>
      </c>
      <c r="D36" s="17" t="s">
        <v>19</v>
      </c>
      <c r="E36" s="46">
        <v>19</v>
      </c>
      <c r="F36" s="16">
        <f t="shared" si="1"/>
        <v>1.9</v>
      </c>
      <c r="G36" s="37"/>
      <c r="H36" s="37"/>
    </row>
    <row r="37" spans="1:8" ht="30" customHeight="1" x14ac:dyDescent="0.65">
      <c r="A37" s="17" t="s">
        <v>67</v>
      </c>
      <c r="B37" s="18">
        <v>20</v>
      </c>
      <c r="C37" s="17" t="s">
        <v>18</v>
      </c>
      <c r="D37" s="17" t="s">
        <v>22</v>
      </c>
      <c r="E37" s="46">
        <v>26</v>
      </c>
      <c r="F37" s="16">
        <f t="shared" si="1"/>
        <v>1.3</v>
      </c>
      <c r="G37" s="37"/>
      <c r="H37" s="37" t="s">
        <v>141</v>
      </c>
    </row>
    <row r="38" spans="1:8" ht="30" customHeight="1" x14ac:dyDescent="0.65">
      <c r="A38" s="17" t="s">
        <v>123</v>
      </c>
      <c r="B38" s="18">
        <v>10</v>
      </c>
      <c r="C38" s="17" t="s">
        <v>18</v>
      </c>
      <c r="D38" s="17" t="s">
        <v>22</v>
      </c>
      <c r="E38" s="46">
        <v>19</v>
      </c>
      <c r="F38" s="16">
        <f t="shared" si="1"/>
        <v>1.9</v>
      </c>
      <c r="G38" s="37"/>
      <c r="H38" s="37"/>
    </row>
    <row r="39" spans="1:8" ht="32.5" customHeight="1" x14ac:dyDescent="0.65">
      <c r="A39" s="17" t="s">
        <v>21</v>
      </c>
      <c r="B39" s="17">
        <v>10</v>
      </c>
      <c r="C39" s="17" t="s">
        <v>18</v>
      </c>
      <c r="D39" s="17" t="s">
        <v>73</v>
      </c>
      <c r="E39" s="46">
        <v>18</v>
      </c>
      <c r="F39" s="16">
        <f t="shared" si="1"/>
        <v>1.8</v>
      </c>
      <c r="G39" s="37"/>
      <c r="H39" s="37"/>
    </row>
    <row r="40" spans="1:8" ht="32.5" customHeight="1" x14ac:dyDescent="0.65">
      <c r="A40" s="17" t="s">
        <v>94</v>
      </c>
      <c r="B40" s="17">
        <v>8</v>
      </c>
      <c r="C40" s="17" t="s">
        <v>15</v>
      </c>
      <c r="D40" s="17" t="s">
        <v>22</v>
      </c>
      <c r="E40" s="46">
        <f>2.2*8</f>
        <v>17.600000000000001</v>
      </c>
      <c r="F40" s="16">
        <f t="shared" si="1"/>
        <v>2.2000000000000002</v>
      </c>
      <c r="G40" s="37"/>
      <c r="H40" s="37" t="s">
        <v>143</v>
      </c>
    </row>
    <row r="41" spans="1:8" ht="30" customHeight="1" x14ac:dyDescent="0.65">
      <c r="A41" s="17" t="s">
        <v>57</v>
      </c>
      <c r="B41" s="17">
        <v>10</v>
      </c>
      <c r="C41" s="17" t="s">
        <v>15</v>
      </c>
      <c r="D41" s="17" t="s">
        <v>16</v>
      </c>
      <c r="E41" s="46">
        <v>14.8</v>
      </c>
      <c r="F41" s="16">
        <f t="shared" si="1"/>
        <v>1.48</v>
      </c>
      <c r="G41" s="37" t="s">
        <v>136</v>
      </c>
      <c r="H41" s="57"/>
    </row>
    <row r="42" spans="1:8" ht="30" customHeight="1" x14ac:dyDescent="0.65">
      <c r="A42" s="17" t="s">
        <v>76</v>
      </c>
      <c r="B42" s="17">
        <v>10</v>
      </c>
      <c r="C42" s="17" t="s">
        <v>18</v>
      </c>
      <c r="D42" s="17" t="s">
        <v>73</v>
      </c>
      <c r="E42" s="46">
        <v>18</v>
      </c>
      <c r="F42" s="16">
        <f t="shared" si="1"/>
        <v>1.8</v>
      </c>
      <c r="G42" s="37"/>
      <c r="H42" s="57"/>
    </row>
    <row r="43" spans="1:8" ht="30" customHeight="1" x14ac:dyDescent="0.65">
      <c r="A43" s="17" t="s">
        <v>86</v>
      </c>
      <c r="B43" s="17">
        <v>1</v>
      </c>
      <c r="C43" s="17" t="s">
        <v>18</v>
      </c>
      <c r="D43" s="17" t="s">
        <v>19</v>
      </c>
      <c r="E43" s="46">
        <v>5.75</v>
      </c>
      <c r="F43" s="16">
        <f t="shared" si="1"/>
        <v>5.75</v>
      </c>
      <c r="G43" s="37"/>
      <c r="H43" s="57"/>
    </row>
    <row r="44" spans="1:8" ht="30" customHeight="1" x14ac:dyDescent="0.65">
      <c r="A44" s="17" t="s">
        <v>54</v>
      </c>
      <c r="B44" s="19">
        <v>1</v>
      </c>
      <c r="C44" s="19" t="s">
        <v>18</v>
      </c>
      <c r="D44" s="17" t="s">
        <v>16</v>
      </c>
      <c r="E44" s="46">
        <v>12</v>
      </c>
      <c r="F44" s="16">
        <f t="shared" si="1"/>
        <v>12</v>
      </c>
      <c r="G44" s="37"/>
      <c r="H44" s="57"/>
    </row>
    <row r="45" spans="1:8" ht="30" customHeight="1" x14ac:dyDescent="0.65">
      <c r="A45" s="17" t="s">
        <v>23</v>
      </c>
      <c r="B45" s="17">
        <v>6</v>
      </c>
      <c r="C45" s="17" t="s">
        <v>18</v>
      </c>
      <c r="D45" s="17" t="s">
        <v>16</v>
      </c>
      <c r="E45" s="46">
        <v>14.5</v>
      </c>
      <c r="F45" s="16">
        <f t="shared" si="1"/>
        <v>2.4166666666666665</v>
      </c>
      <c r="G45" s="64"/>
      <c r="H45" s="57"/>
    </row>
    <row r="46" spans="1:8" ht="30" customHeight="1" x14ac:dyDescent="0.65">
      <c r="A46" s="17" t="s">
        <v>24</v>
      </c>
      <c r="B46" s="17">
        <v>12</v>
      </c>
      <c r="C46" s="17" t="s">
        <v>15</v>
      </c>
      <c r="D46" s="17" t="s">
        <v>16</v>
      </c>
      <c r="E46" s="46">
        <v>14</v>
      </c>
      <c r="F46" s="16">
        <f t="shared" si="1"/>
        <v>1.1666666666666667</v>
      </c>
      <c r="G46" s="37" t="s">
        <v>136</v>
      </c>
      <c r="H46" s="57"/>
    </row>
    <row r="47" spans="1:8" ht="30" customHeight="1" x14ac:dyDescent="0.65">
      <c r="A47" s="17" t="s">
        <v>88</v>
      </c>
      <c r="B47" s="17">
        <v>7</v>
      </c>
      <c r="C47" s="17" t="s">
        <v>18</v>
      </c>
      <c r="D47" s="17" t="s">
        <v>56</v>
      </c>
      <c r="E47" s="46">
        <v>23.65</v>
      </c>
      <c r="F47" s="16">
        <f t="shared" si="1"/>
        <v>3.3785714285714286</v>
      </c>
      <c r="G47" s="65"/>
      <c r="H47" s="57"/>
    </row>
    <row r="48" spans="1:8" ht="30" customHeight="1" x14ac:dyDescent="0.65">
      <c r="A48" s="17" t="s">
        <v>25</v>
      </c>
      <c r="B48" s="17">
        <v>1</v>
      </c>
      <c r="C48" s="17" t="s">
        <v>18</v>
      </c>
      <c r="D48" s="17" t="s">
        <v>16</v>
      </c>
      <c r="E48" s="46">
        <v>6.5</v>
      </c>
      <c r="F48" s="16">
        <f t="shared" si="1"/>
        <v>6.5</v>
      </c>
      <c r="G48" s="61"/>
      <c r="H48" s="57"/>
    </row>
    <row r="49" spans="1:8" ht="30" customHeight="1" x14ac:dyDescent="0.65">
      <c r="A49" s="17" t="s">
        <v>26</v>
      </c>
      <c r="B49" s="17">
        <v>1</v>
      </c>
      <c r="C49" s="17" t="s">
        <v>18</v>
      </c>
      <c r="D49" s="17" t="s">
        <v>27</v>
      </c>
      <c r="E49" s="46">
        <v>6.5</v>
      </c>
      <c r="F49" s="16">
        <f t="shared" si="1"/>
        <v>6.5</v>
      </c>
      <c r="G49" s="65"/>
      <c r="H49" s="57"/>
    </row>
    <row r="50" spans="1:8" ht="30" customHeight="1" x14ac:dyDescent="0.65">
      <c r="A50" s="17" t="s">
        <v>61</v>
      </c>
      <c r="B50" s="17">
        <v>1</v>
      </c>
      <c r="C50" s="17" t="s">
        <v>15</v>
      </c>
      <c r="D50" s="17" t="s">
        <v>28</v>
      </c>
      <c r="E50" s="46">
        <v>1</v>
      </c>
      <c r="F50" s="16">
        <f t="shared" si="1"/>
        <v>1</v>
      </c>
      <c r="G50" s="37"/>
      <c r="H50" s="57"/>
    </row>
    <row r="51" spans="1:8" ht="30" customHeight="1" x14ac:dyDescent="0.65">
      <c r="A51" s="17" t="s">
        <v>29</v>
      </c>
      <c r="B51" s="17">
        <v>1</v>
      </c>
      <c r="C51" s="17" t="s">
        <v>15</v>
      </c>
      <c r="D51" s="17" t="s">
        <v>28</v>
      </c>
      <c r="E51" s="46">
        <v>1</v>
      </c>
      <c r="F51" s="16">
        <f t="shared" si="1"/>
        <v>1</v>
      </c>
      <c r="G51" s="37"/>
      <c r="H51" s="57"/>
    </row>
    <row r="52" spans="1:8" ht="30" customHeight="1" x14ac:dyDescent="0.65">
      <c r="A52" s="17" t="s">
        <v>77</v>
      </c>
      <c r="B52" s="17">
        <v>1</v>
      </c>
      <c r="C52" s="17" t="s">
        <v>15</v>
      </c>
      <c r="D52" s="17" t="s">
        <v>28</v>
      </c>
      <c r="E52" s="46">
        <v>1</v>
      </c>
      <c r="F52" s="16">
        <f t="shared" si="1"/>
        <v>1</v>
      </c>
      <c r="G52" s="37"/>
      <c r="H52" s="57"/>
    </row>
    <row r="53" spans="1:8" ht="30" customHeight="1" x14ac:dyDescent="0.65">
      <c r="A53" s="17" t="s">
        <v>71</v>
      </c>
      <c r="B53" s="17">
        <v>1</v>
      </c>
      <c r="C53" s="17" t="s">
        <v>15</v>
      </c>
      <c r="D53" s="17" t="s">
        <v>28</v>
      </c>
      <c r="E53" s="46">
        <v>1</v>
      </c>
      <c r="F53" s="16">
        <f t="shared" si="1"/>
        <v>1</v>
      </c>
      <c r="G53" s="37"/>
      <c r="H53" s="57"/>
    </row>
    <row r="54" spans="1:8" ht="30" customHeight="1" x14ac:dyDescent="0.65">
      <c r="A54" s="17" t="s">
        <v>129</v>
      </c>
      <c r="B54" s="17">
        <v>12</v>
      </c>
      <c r="C54" s="17" t="s">
        <v>15</v>
      </c>
      <c r="D54" s="17" t="s">
        <v>37</v>
      </c>
      <c r="E54" s="46">
        <v>16</v>
      </c>
      <c r="F54" s="16">
        <f t="shared" si="1"/>
        <v>1.3333333333333333</v>
      </c>
      <c r="G54" s="37"/>
      <c r="H54" s="57"/>
    </row>
    <row r="55" spans="1:8" ht="30" customHeight="1" x14ac:dyDescent="0.65">
      <c r="A55" s="17" t="s">
        <v>130</v>
      </c>
      <c r="B55" s="17">
        <v>5</v>
      </c>
      <c r="C55" s="17" t="s">
        <v>18</v>
      </c>
      <c r="D55" s="17" t="s">
        <v>37</v>
      </c>
      <c r="E55" s="46">
        <v>27</v>
      </c>
      <c r="F55" s="16">
        <f t="shared" si="1"/>
        <v>5.4</v>
      </c>
      <c r="G55" s="37"/>
      <c r="H55" s="57"/>
    </row>
    <row r="56" spans="1:8" ht="30" customHeight="1" x14ac:dyDescent="0.65">
      <c r="A56" s="29" t="s">
        <v>60</v>
      </c>
      <c r="B56" s="29">
        <v>5</v>
      </c>
      <c r="C56" s="29" t="s">
        <v>18</v>
      </c>
      <c r="D56" s="29" t="s">
        <v>22</v>
      </c>
      <c r="E56" s="46">
        <v>15</v>
      </c>
      <c r="F56" s="16">
        <f t="shared" si="1"/>
        <v>3</v>
      </c>
      <c r="G56" s="37"/>
      <c r="H56" s="57"/>
    </row>
    <row r="57" spans="1:8" ht="30" customHeight="1" x14ac:dyDescent="0.65">
      <c r="A57" s="17" t="s">
        <v>101</v>
      </c>
      <c r="B57" s="17">
        <v>12</v>
      </c>
      <c r="C57" s="17" t="s">
        <v>15</v>
      </c>
      <c r="D57" s="17" t="s">
        <v>72</v>
      </c>
      <c r="E57" s="46">
        <v>18.899999999999999</v>
      </c>
      <c r="F57" s="16">
        <f t="shared" si="1"/>
        <v>1.575</v>
      </c>
      <c r="G57" s="37"/>
      <c r="H57" s="57"/>
    </row>
    <row r="58" spans="1:8" ht="32.5" customHeight="1" x14ac:dyDescent="0.65">
      <c r="A58" s="17" t="s">
        <v>102</v>
      </c>
      <c r="B58" s="17">
        <v>12</v>
      </c>
      <c r="C58" s="17" t="s">
        <v>15</v>
      </c>
      <c r="D58" s="17" t="s">
        <v>72</v>
      </c>
      <c r="E58" s="46">
        <v>18.899999999999999</v>
      </c>
      <c r="F58" s="16">
        <f t="shared" si="1"/>
        <v>1.575</v>
      </c>
      <c r="G58" s="37"/>
      <c r="H58" s="57"/>
    </row>
    <row r="59" spans="1:8" ht="32.5" customHeight="1" x14ac:dyDescent="0.65">
      <c r="A59" s="17" t="s">
        <v>127</v>
      </c>
      <c r="B59" s="17">
        <v>6</v>
      </c>
      <c r="C59" s="17" t="s">
        <v>18</v>
      </c>
      <c r="D59" s="17" t="s">
        <v>72</v>
      </c>
      <c r="E59" s="46">
        <v>24</v>
      </c>
      <c r="F59" s="16">
        <f t="shared" si="1"/>
        <v>4</v>
      </c>
      <c r="G59" s="37"/>
      <c r="H59" s="57"/>
    </row>
    <row r="60" spans="1:8" ht="27.75" customHeight="1" x14ac:dyDescent="0.65">
      <c r="A60" s="17" t="s">
        <v>31</v>
      </c>
      <c r="B60" s="18">
        <v>3</v>
      </c>
      <c r="C60" s="17" t="s">
        <v>18</v>
      </c>
      <c r="D60" s="17" t="s">
        <v>19</v>
      </c>
      <c r="E60" s="46">
        <v>18.25</v>
      </c>
      <c r="F60" s="16">
        <f t="shared" si="1"/>
        <v>6.083333333333333</v>
      </c>
      <c r="G60" s="37"/>
      <c r="H60" s="57"/>
    </row>
    <row r="61" spans="1:8" ht="27.75" customHeight="1" x14ac:dyDescent="0.65">
      <c r="A61" s="17" t="s">
        <v>32</v>
      </c>
      <c r="B61" s="26">
        <v>1.5</v>
      </c>
      <c r="C61" s="17" t="s">
        <v>18</v>
      </c>
      <c r="D61" s="17" t="s">
        <v>19</v>
      </c>
      <c r="E61" s="46">
        <v>12.5</v>
      </c>
      <c r="F61" s="16">
        <f t="shared" ref="F61:F88" si="2">E61/B61</f>
        <v>8.3333333333333339</v>
      </c>
      <c r="G61" s="37"/>
      <c r="H61" s="57"/>
    </row>
    <row r="62" spans="1:8" ht="30" customHeight="1" x14ac:dyDescent="0.65">
      <c r="A62" s="17" t="s">
        <v>30</v>
      </c>
      <c r="B62" s="17">
        <v>1.5</v>
      </c>
      <c r="C62" s="17" t="s">
        <v>18</v>
      </c>
      <c r="D62" s="17" t="s">
        <v>19</v>
      </c>
      <c r="E62" s="46">
        <v>25.43</v>
      </c>
      <c r="F62" s="16">
        <f t="shared" si="2"/>
        <v>16.953333333333333</v>
      </c>
      <c r="G62" s="38"/>
      <c r="H62" s="57"/>
    </row>
    <row r="63" spans="1:8" ht="30" customHeight="1" x14ac:dyDescent="0.65">
      <c r="A63" s="17" t="s">
        <v>33</v>
      </c>
      <c r="B63" s="17">
        <v>1.5</v>
      </c>
      <c r="C63" s="17" t="s">
        <v>18</v>
      </c>
      <c r="D63" s="17" t="s">
        <v>19</v>
      </c>
      <c r="E63" s="46">
        <v>18.45</v>
      </c>
      <c r="F63" s="16">
        <f t="shared" si="2"/>
        <v>12.299999999999999</v>
      </c>
      <c r="G63" s="37"/>
      <c r="H63" s="57"/>
    </row>
    <row r="64" spans="1:8" ht="30" customHeight="1" x14ac:dyDescent="0.65">
      <c r="A64" s="17" t="s">
        <v>34</v>
      </c>
      <c r="B64" s="18">
        <v>10</v>
      </c>
      <c r="C64" s="17" t="s">
        <v>18</v>
      </c>
      <c r="D64" s="17" t="s">
        <v>19</v>
      </c>
      <c r="E64" s="46">
        <v>18</v>
      </c>
      <c r="F64" s="16">
        <f t="shared" si="2"/>
        <v>1.8</v>
      </c>
      <c r="G64" s="37"/>
      <c r="H64" s="57"/>
    </row>
    <row r="65" spans="1:9" ht="30" customHeight="1" x14ac:dyDescent="0.65">
      <c r="A65" s="17" t="s">
        <v>51</v>
      </c>
      <c r="B65" s="18">
        <v>10</v>
      </c>
      <c r="C65" s="17" t="s">
        <v>18</v>
      </c>
      <c r="D65" s="17" t="s">
        <v>19</v>
      </c>
      <c r="E65" s="46">
        <v>31</v>
      </c>
      <c r="F65" s="16">
        <f t="shared" si="2"/>
        <v>3.1</v>
      </c>
      <c r="G65" s="37"/>
      <c r="H65" s="57"/>
    </row>
    <row r="66" spans="1:9" ht="30" customHeight="1" x14ac:dyDescent="0.65">
      <c r="A66" s="17" t="s">
        <v>91</v>
      </c>
      <c r="B66" s="18">
        <v>10</v>
      </c>
      <c r="C66" s="17" t="s">
        <v>18</v>
      </c>
      <c r="D66" s="17" t="s">
        <v>22</v>
      </c>
      <c r="E66" s="46">
        <v>18</v>
      </c>
      <c r="F66" s="16">
        <f t="shared" si="2"/>
        <v>1.8</v>
      </c>
      <c r="G66" s="37"/>
      <c r="H66" s="57"/>
    </row>
    <row r="67" spans="1:9" ht="30" customHeight="1" x14ac:dyDescent="0.65">
      <c r="A67" s="17" t="s">
        <v>35</v>
      </c>
      <c r="B67" s="17">
        <v>5</v>
      </c>
      <c r="C67" s="17" t="s">
        <v>18</v>
      </c>
      <c r="D67" s="17" t="s">
        <v>16</v>
      </c>
      <c r="E67" s="46">
        <v>23.65</v>
      </c>
      <c r="F67" s="16">
        <f t="shared" si="2"/>
        <v>4.7299999999999995</v>
      </c>
      <c r="G67" s="37" t="s">
        <v>136</v>
      </c>
      <c r="H67" s="57"/>
    </row>
    <row r="68" spans="1:9" ht="30" customHeight="1" x14ac:dyDescent="0.65">
      <c r="A68" s="17" t="s">
        <v>62</v>
      </c>
      <c r="B68" s="17">
        <v>5</v>
      </c>
      <c r="C68" s="17" t="s">
        <v>18</v>
      </c>
      <c r="D68" s="17" t="s">
        <v>16</v>
      </c>
      <c r="E68" s="46">
        <v>25.8</v>
      </c>
      <c r="F68" s="16">
        <f t="shared" si="2"/>
        <v>5.16</v>
      </c>
      <c r="G68" s="37" t="s">
        <v>136</v>
      </c>
      <c r="H68" s="57"/>
    </row>
    <row r="69" spans="1:9" ht="30" customHeight="1" x14ac:dyDescent="0.65">
      <c r="A69" s="17" t="s">
        <v>36</v>
      </c>
      <c r="B69" s="17">
        <v>5</v>
      </c>
      <c r="C69" s="17" t="s">
        <v>18</v>
      </c>
      <c r="D69" s="17" t="s">
        <v>16</v>
      </c>
      <c r="E69" s="46">
        <v>24.8</v>
      </c>
      <c r="F69" s="16">
        <f t="shared" si="2"/>
        <v>4.96</v>
      </c>
      <c r="G69" s="37" t="s">
        <v>136</v>
      </c>
      <c r="H69" s="57"/>
    </row>
    <row r="70" spans="1:9" ht="30" customHeight="1" x14ac:dyDescent="0.65">
      <c r="A70" s="17" t="s">
        <v>131</v>
      </c>
      <c r="B70" s="17">
        <v>10</v>
      </c>
      <c r="C70" s="17" t="s">
        <v>15</v>
      </c>
      <c r="D70" s="17" t="s">
        <v>16</v>
      </c>
      <c r="E70" s="46">
        <v>18</v>
      </c>
      <c r="F70" s="16">
        <f t="shared" si="2"/>
        <v>1.8</v>
      </c>
      <c r="G70" s="37"/>
      <c r="H70" s="57"/>
    </row>
    <row r="71" spans="1:9" ht="30" customHeight="1" x14ac:dyDescent="0.65">
      <c r="A71" s="17" t="s">
        <v>103</v>
      </c>
      <c r="B71" s="17">
        <v>25</v>
      </c>
      <c r="C71" s="17" t="s">
        <v>18</v>
      </c>
      <c r="D71" s="17" t="s">
        <v>22</v>
      </c>
      <c r="E71" s="46">
        <v>32</v>
      </c>
      <c r="F71" s="16">
        <f t="shared" si="2"/>
        <v>1.28</v>
      </c>
      <c r="G71" s="37"/>
      <c r="H71" s="57"/>
    </row>
    <row r="72" spans="1:9" ht="30" customHeight="1" x14ac:dyDescent="0.65">
      <c r="A72" s="17" t="s">
        <v>85</v>
      </c>
      <c r="B72" s="17">
        <v>25</v>
      </c>
      <c r="C72" s="17" t="s">
        <v>18</v>
      </c>
      <c r="D72" s="17" t="s">
        <v>37</v>
      </c>
      <c r="E72" s="46">
        <v>25</v>
      </c>
      <c r="F72" s="16">
        <f t="shared" ref="F72:F76" si="3">E72/B72</f>
        <v>1</v>
      </c>
      <c r="G72" s="37"/>
      <c r="H72" s="57"/>
    </row>
    <row r="73" spans="1:9" ht="30" customHeight="1" x14ac:dyDescent="0.65">
      <c r="A73" s="17" t="s">
        <v>75</v>
      </c>
      <c r="B73" s="17">
        <v>25</v>
      </c>
      <c r="C73" s="17" t="s">
        <v>18</v>
      </c>
      <c r="D73" s="17" t="s">
        <v>37</v>
      </c>
      <c r="E73" s="46">
        <v>28</v>
      </c>
      <c r="F73" s="16">
        <f t="shared" si="3"/>
        <v>1.1200000000000001</v>
      </c>
      <c r="G73" s="37"/>
      <c r="H73" s="57"/>
    </row>
    <row r="74" spans="1:9" ht="30" customHeight="1" x14ac:dyDescent="0.65">
      <c r="A74" s="17" t="s">
        <v>113</v>
      </c>
      <c r="B74" s="17">
        <v>25</v>
      </c>
      <c r="C74" s="17" t="s">
        <v>111</v>
      </c>
      <c r="D74" s="17" t="s">
        <v>22</v>
      </c>
      <c r="E74" s="46">
        <v>25</v>
      </c>
      <c r="F74" s="16">
        <f t="shared" si="3"/>
        <v>1</v>
      </c>
      <c r="G74" s="37"/>
      <c r="H74" s="57"/>
    </row>
    <row r="75" spans="1:9" ht="30" customHeight="1" x14ac:dyDescent="0.65">
      <c r="A75" s="17" t="s">
        <v>105</v>
      </c>
      <c r="B75" s="17">
        <v>12.5</v>
      </c>
      <c r="C75" s="17" t="s">
        <v>18</v>
      </c>
      <c r="D75" s="17" t="s">
        <v>22</v>
      </c>
      <c r="E75" s="46">
        <v>16</v>
      </c>
      <c r="F75" s="16">
        <f t="shared" si="3"/>
        <v>1.28</v>
      </c>
      <c r="G75" s="37"/>
      <c r="H75" s="57"/>
    </row>
    <row r="76" spans="1:9" ht="30" customHeight="1" x14ac:dyDescent="0.65">
      <c r="A76" s="17" t="s">
        <v>89</v>
      </c>
      <c r="B76" s="17">
        <v>25</v>
      </c>
      <c r="C76" s="17" t="s">
        <v>18</v>
      </c>
      <c r="D76" s="17" t="s">
        <v>37</v>
      </c>
      <c r="E76" s="46">
        <v>25</v>
      </c>
      <c r="F76" s="16">
        <f t="shared" si="3"/>
        <v>1</v>
      </c>
      <c r="G76" s="37"/>
      <c r="H76" s="57"/>
    </row>
    <row r="77" spans="1:9" ht="30" customHeight="1" x14ac:dyDescent="0.65">
      <c r="A77" s="17" t="s">
        <v>90</v>
      </c>
      <c r="B77" s="17">
        <v>4</v>
      </c>
      <c r="C77" s="17" t="s">
        <v>15</v>
      </c>
      <c r="D77" s="17" t="s">
        <v>38</v>
      </c>
      <c r="E77" s="46">
        <f>1.6*4</f>
        <v>6.4</v>
      </c>
      <c r="F77" s="16">
        <f t="shared" si="2"/>
        <v>1.6</v>
      </c>
      <c r="G77" s="37"/>
      <c r="H77" s="57"/>
    </row>
    <row r="78" spans="1:9" ht="30" customHeight="1" x14ac:dyDescent="0.75">
      <c r="A78" s="17" t="s">
        <v>55</v>
      </c>
      <c r="B78" s="55">
        <v>2</v>
      </c>
      <c r="C78" s="56" t="s">
        <v>18</v>
      </c>
      <c r="D78" s="17" t="s">
        <v>19</v>
      </c>
      <c r="E78" s="46">
        <v>8</v>
      </c>
      <c r="F78" s="16">
        <f t="shared" si="2"/>
        <v>4</v>
      </c>
      <c r="G78" s="37"/>
      <c r="H78" s="57"/>
    </row>
    <row r="79" spans="1:9" ht="30" customHeight="1" x14ac:dyDescent="0.75">
      <c r="A79" s="17" t="s">
        <v>59</v>
      </c>
      <c r="B79" s="55">
        <v>4</v>
      </c>
      <c r="C79" s="56" t="s">
        <v>15</v>
      </c>
      <c r="D79" s="17" t="s">
        <v>63</v>
      </c>
      <c r="E79" s="46">
        <v>6</v>
      </c>
      <c r="F79" s="16">
        <f t="shared" si="2"/>
        <v>1.5</v>
      </c>
      <c r="G79" s="37"/>
      <c r="H79" s="57"/>
    </row>
    <row r="80" spans="1:9" ht="30" customHeight="1" x14ac:dyDescent="0.75">
      <c r="A80" s="17" t="s">
        <v>66</v>
      </c>
      <c r="B80" s="55">
        <v>10</v>
      </c>
      <c r="C80" s="56" t="s">
        <v>18</v>
      </c>
      <c r="D80" s="17" t="s">
        <v>16</v>
      </c>
      <c r="E80" s="46">
        <v>23.5</v>
      </c>
      <c r="F80" s="16">
        <f t="shared" si="2"/>
        <v>2.35</v>
      </c>
      <c r="G80" s="37" t="s">
        <v>137</v>
      </c>
      <c r="H80" s="57"/>
      <c r="I80" s="49"/>
    </row>
    <row r="81" spans="1:9" ht="30" customHeight="1" x14ac:dyDescent="0.75">
      <c r="A81" s="17" t="s">
        <v>80</v>
      </c>
      <c r="B81" s="55">
        <v>10</v>
      </c>
      <c r="C81" s="56" t="s">
        <v>18</v>
      </c>
      <c r="D81" s="17" t="s">
        <v>37</v>
      </c>
      <c r="E81" s="46">
        <v>14</v>
      </c>
      <c r="F81" s="16">
        <f t="shared" si="2"/>
        <v>1.4</v>
      </c>
      <c r="G81" s="37"/>
      <c r="H81" s="57"/>
      <c r="I81" s="49"/>
    </row>
    <row r="82" spans="1:9" ht="30" customHeight="1" x14ac:dyDescent="0.75">
      <c r="A82" s="17" t="s">
        <v>104</v>
      </c>
      <c r="B82" s="55">
        <v>6</v>
      </c>
      <c r="C82" s="56" t="s">
        <v>18</v>
      </c>
      <c r="D82" s="17" t="s">
        <v>16</v>
      </c>
      <c r="E82" s="46">
        <v>20.5</v>
      </c>
      <c r="F82" s="16">
        <f t="shared" si="2"/>
        <v>3.4166666666666665</v>
      </c>
      <c r="G82" s="37"/>
      <c r="H82" s="57"/>
      <c r="I82" s="49"/>
    </row>
    <row r="83" spans="1:9" ht="30" customHeight="1" x14ac:dyDescent="0.75">
      <c r="A83" s="17" t="s">
        <v>39</v>
      </c>
      <c r="B83" s="56">
        <v>6</v>
      </c>
      <c r="C83" s="56" t="s">
        <v>18</v>
      </c>
      <c r="D83" s="17" t="s">
        <v>16</v>
      </c>
      <c r="E83" s="46">
        <v>16.25</v>
      </c>
      <c r="F83" s="16">
        <f t="shared" si="2"/>
        <v>2.7083333333333335</v>
      </c>
      <c r="G83" s="37"/>
      <c r="H83" s="57"/>
    </row>
    <row r="84" spans="1:9" ht="30" customHeight="1" x14ac:dyDescent="0.75">
      <c r="A84" s="17" t="s">
        <v>106</v>
      </c>
      <c r="B84" s="56">
        <v>3</v>
      </c>
      <c r="C84" s="56" t="s">
        <v>18</v>
      </c>
      <c r="D84" s="17" t="s">
        <v>16</v>
      </c>
      <c r="E84" s="46">
        <v>16.5</v>
      </c>
      <c r="F84" s="16">
        <f t="shared" si="2"/>
        <v>5.5</v>
      </c>
      <c r="G84" s="37"/>
      <c r="H84" s="57"/>
    </row>
    <row r="85" spans="1:9" ht="30" customHeight="1" x14ac:dyDescent="0.75">
      <c r="A85" s="17" t="s">
        <v>58</v>
      </c>
      <c r="B85" s="56">
        <v>3</v>
      </c>
      <c r="C85" s="56" t="s">
        <v>18</v>
      </c>
      <c r="D85" s="17" t="s">
        <v>16</v>
      </c>
      <c r="E85" s="46">
        <v>15</v>
      </c>
      <c r="F85" s="16">
        <f>E85/B85</f>
        <v>5</v>
      </c>
      <c r="G85" s="37" t="s">
        <v>136</v>
      </c>
      <c r="H85" s="57"/>
    </row>
    <row r="86" spans="1:9" ht="30" customHeight="1" x14ac:dyDescent="0.75">
      <c r="A86" s="17" t="s">
        <v>53</v>
      </c>
      <c r="B86" s="56">
        <v>5</v>
      </c>
      <c r="C86" s="56" t="s">
        <v>18</v>
      </c>
      <c r="D86" s="17" t="s">
        <v>16</v>
      </c>
      <c r="E86" s="46">
        <v>15</v>
      </c>
      <c r="F86" s="16">
        <f>E86/B86</f>
        <v>3</v>
      </c>
      <c r="G86" s="37" t="s">
        <v>136</v>
      </c>
      <c r="H86" s="57"/>
    </row>
    <row r="87" spans="1:9" ht="30" customHeight="1" x14ac:dyDescent="0.75">
      <c r="A87" s="17" t="s">
        <v>64</v>
      </c>
      <c r="B87" s="56">
        <v>1</v>
      </c>
      <c r="C87" s="56" t="s">
        <v>18</v>
      </c>
      <c r="D87" s="17" t="s">
        <v>65</v>
      </c>
      <c r="E87" s="46">
        <v>8</v>
      </c>
      <c r="F87" s="16">
        <f t="shared" si="2"/>
        <v>8</v>
      </c>
      <c r="G87" s="37"/>
      <c r="H87" s="57"/>
    </row>
    <row r="88" spans="1:9" ht="30" customHeight="1" x14ac:dyDescent="0.75">
      <c r="A88" s="17" t="s">
        <v>40</v>
      </c>
      <c r="B88" s="56">
        <v>1</v>
      </c>
      <c r="C88" s="56" t="s">
        <v>15</v>
      </c>
      <c r="D88" s="17" t="s">
        <v>22</v>
      </c>
      <c r="E88" s="46">
        <v>1.65</v>
      </c>
      <c r="F88" s="16">
        <f t="shared" si="2"/>
        <v>1.65</v>
      </c>
      <c r="G88" s="37"/>
      <c r="H88" s="59"/>
    </row>
    <row r="89" spans="1:9" ht="30" customHeight="1" x14ac:dyDescent="0.65">
      <c r="A89" s="15" t="s">
        <v>41</v>
      </c>
      <c r="B89" s="15"/>
      <c r="C89" s="15"/>
      <c r="D89" s="15"/>
      <c r="E89" s="47"/>
      <c r="F89" s="48"/>
      <c r="G89" s="40"/>
      <c r="H89" s="27"/>
    </row>
    <row r="90" spans="1:9" ht="30" customHeight="1" x14ac:dyDescent="0.65">
      <c r="A90" s="15" t="s">
        <v>10</v>
      </c>
      <c r="B90" s="15" t="s">
        <v>11</v>
      </c>
      <c r="C90" s="15"/>
      <c r="D90" s="15" t="s">
        <v>12</v>
      </c>
      <c r="E90" s="47"/>
      <c r="F90" s="48"/>
      <c r="G90" s="41"/>
      <c r="H90" s="28"/>
    </row>
    <row r="91" spans="1:9" ht="30" customHeight="1" x14ac:dyDescent="0.65">
      <c r="A91" s="24" t="s">
        <v>93</v>
      </c>
      <c r="B91" s="24">
        <v>13</v>
      </c>
      <c r="C91" s="24" t="s">
        <v>18</v>
      </c>
      <c r="D91" s="24" t="s">
        <v>56</v>
      </c>
      <c r="E91" s="46">
        <f>2.85*13</f>
        <v>37.050000000000004</v>
      </c>
      <c r="F91" s="16">
        <f t="shared" ref="F91:F93" si="4">E91/B91</f>
        <v>2.8500000000000005</v>
      </c>
      <c r="G91" s="39"/>
      <c r="H91" s="58"/>
    </row>
    <row r="92" spans="1:9" ht="30" customHeight="1" x14ac:dyDescent="0.65">
      <c r="A92" s="24" t="s">
        <v>109</v>
      </c>
      <c r="B92" s="24">
        <v>12</v>
      </c>
      <c r="C92" s="24" t="s">
        <v>18</v>
      </c>
      <c r="D92" s="24" t="s">
        <v>56</v>
      </c>
      <c r="E92" s="46">
        <f>2.85*12</f>
        <v>34.200000000000003</v>
      </c>
      <c r="F92" s="16">
        <f t="shared" si="4"/>
        <v>2.85</v>
      </c>
      <c r="G92" s="39"/>
      <c r="H92" s="58"/>
    </row>
    <row r="93" spans="1:9" ht="30" customHeight="1" x14ac:dyDescent="0.65">
      <c r="A93" s="24" t="s">
        <v>108</v>
      </c>
      <c r="B93" s="24">
        <v>12</v>
      </c>
      <c r="C93" s="24" t="s">
        <v>18</v>
      </c>
      <c r="D93" s="24" t="s">
        <v>56</v>
      </c>
      <c r="E93" s="46">
        <f>2.85*12</f>
        <v>34.200000000000003</v>
      </c>
      <c r="F93" s="16">
        <f t="shared" si="4"/>
        <v>2.85</v>
      </c>
      <c r="G93" s="39"/>
      <c r="H93" s="58"/>
    </row>
    <row r="94" spans="1:9" ht="30" customHeight="1" x14ac:dyDescent="0.65">
      <c r="A94" s="17" t="s">
        <v>43</v>
      </c>
      <c r="B94" s="17">
        <v>18</v>
      </c>
      <c r="C94" s="17" t="s">
        <v>18</v>
      </c>
      <c r="D94" s="17" t="s">
        <v>44</v>
      </c>
      <c r="E94" s="46">
        <v>30.8</v>
      </c>
      <c r="F94" s="16">
        <f t="shared" ref="F94:F109" si="5">E94/B94</f>
        <v>1.7111111111111112</v>
      </c>
      <c r="G94" s="37"/>
      <c r="H94" s="37" t="s">
        <v>144</v>
      </c>
    </row>
    <row r="95" spans="1:9" ht="30" customHeight="1" x14ac:dyDescent="0.65">
      <c r="A95" s="17" t="s">
        <v>87</v>
      </c>
      <c r="B95" s="17">
        <v>8</v>
      </c>
      <c r="C95" s="17" t="s">
        <v>15</v>
      </c>
      <c r="D95" s="17" t="s">
        <v>16</v>
      </c>
      <c r="E95" s="46">
        <v>21.5</v>
      </c>
      <c r="F95" s="16">
        <f t="shared" si="5"/>
        <v>2.6875</v>
      </c>
      <c r="G95" s="64"/>
      <c r="H95" s="58"/>
    </row>
    <row r="96" spans="1:9" ht="30" customHeight="1" x14ac:dyDescent="0.65">
      <c r="A96" s="17" t="s">
        <v>138</v>
      </c>
      <c r="B96" s="17">
        <v>16</v>
      </c>
      <c r="C96" s="17" t="s">
        <v>15</v>
      </c>
      <c r="D96" s="17" t="s">
        <v>16</v>
      </c>
      <c r="E96" s="46">
        <v>24.4</v>
      </c>
      <c r="F96" s="16">
        <f t="shared" si="5"/>
        <v>1.5249999999999999</v>
      </c>
      <c r="G96" s="67" t="s">
        <v>96</v>
      </c>
      <c r="H96" s="58"/>
    </row>
    <row r="97" spans="1:8" ht="30" customHeight="1" x14ac:dyDescent="0.65">
      <c r="A97" s="24" t="s">
        <v>128</v>
      </c>
      <c r="B97" s="24">
        <v>6</v>
      </c>
      <c r="C97" s="24" t="s">
        <v>18</v>
      </c>
      <c r="D97" s="24" t="s">
        <v>16</v>
      </c>
      <c r="E97" s="46">
        <v>19.5</v>
      </c>
      <c r="F97" s="16">
        <f>E97/B97</f>
        <v>3.25</v>
      </c>
      <c r="G97" s="39"/>
      <c r="H97" s="68"/>
    </row>
    <row r="98" spans="1:8" ht="30" customHeight="1" x14ac:dyDescent="0.65">
      <c r="A98" s="17" t="s">
        <v>50</v>
      </c>
      <c r="B98" s="17">
        <v>20</v>
      </c>
      <c r="C98" s="17" t="s">
        <v>15</v>
      </c>
      <c r="D98" s="17" t="s">
        <v>16</v>
      </c>
      <c r="E98" s="46">
        <f>20</f>
        <v>20</v>
      </c>
      <c r="F98" s="16">
        <f t="shared" si="5"/>
        <v>1</v>
      </c>
      <c r="G98" s="37"/>
      <c r="H98" s="58"/>
    </row>
    <row r="99" spans="1:8" ht="30" customHeight="1" x14ac:dyDescent="0.65">
      <c r="A99" s="17" t="s">
        <v>110</v>
      </c>
      <c r="B99" s="17">
        <v>4.5</v>
      </c>
      <c r="C99" s="17" t="s">
        <v>18</v>
      </c>
      <c r="D99" s="17" t="s">
        <v>112</v>
      </c>
      <c r="E99" s="46">
        <v>29.95</v>
      </c>
      <c r="F99" s="16">
        <f t="shared" si="5"/>
        <v>6.655555555555555</v>
      </c>
      <c r="G99" s="37"/>
      <c r="H99" s="58"/>
    </row>
    <row r="100" spans="1:8" ht="30" customHeight="1" x14ac:dyDescent="0.65">
      <c r="A100" s="17" t="s">
        <v>79</v>
      </c>
      <c r="B100" s="17">
        <v>10</v>
      </c>
      <c r="C100" s="17" t="s">
        <v>18</v>
      </c>
      <c r="D100" s="17" t="s">
        <v>56</v>
      </c>
      <c r="E100" s="46">
        <v>39</v>
      </c>
      <c r="F100" s="16">
        <f t="shared" si="5"/>
        <v>3.9</v>
      </c>
      <c r="G100" s="37"/>
      <c r="H100" s="37" t="s">
        <v>142</v>
      </c>
    </row>
    <row r="101" spans="1:8" ht="30" customHeight="1" x14ac:dyDescent="0.65">
      <c r="A101" s="17" t="s">
        <v>126</v>
      </c>
      <c r="B101" s="17">
        <v>2</v>
      </c>
      <c r="C101" s="17" t="s">
        <v>18</v>
      </c>
      <c r="D101" s="17" t="s">
        <v>16</v>
      </c>
      <c r="E101" s="46">
        <v>14.25</v>
      </c>
      <c r="F101" s="16">
        <f t="shared" si="5"/>
        <v>7.125</v>
      </c>
      <c r="G101" s="37"/>
      <c r="H101" s="37"/>
    </row>
    <row r="102" spans="1:8" ht="30" customHeight="1" x14ac:dyDescent="0.65">
      <c r="A102" s="17" t="s">
        <v>84</v>
      </c>
      <c r="B102" s="17">
        <v>6</v>
      </c>
      <c r="C102" s="17" t="s">
        <v>48</v>
      </c>
      <c r="D102" s="17" t="s">
        <v>16</v>
      </c>
      <c r="E102" s="46">
        <v>14.5</v>
      </c>
      <c r="F102" s="16">
        <f t="shared" si="5"/>
        <v>2.4166666666666665</v>
      </c>
      <c r="G102" s="64"/>
      <c r="H102" s="64"/>
    </row>
    <row r="103" spans="1:8" ht="30" customHeight="1" x14ac:dyDescent="0.65">
      <c r="A103" s="24" t="s">
        <v>45</v>
      </c>
      <c r="B103" s="24">
        <v>1</v>
      </c>
      <c r="C103" s="24" t="s">
        <v>18</v>
      </c>
      <c r="D103" s="24" t="s">
        <v>16</v>
      </c>
      <c r="E103" s="46">
        <v>5</v>
      </c>
      <c r="F103" s="16">
        <f t="shared" si="5"/>
        <v>5</v>
      </c>
      <c r="G103" s="39"/>
      <c r="H103" s="39"/>
    </row>
    <row r="104" spans="1:8" ht="30" customHeight="1" x14ac:dyDescent="0.65">
      <c r="A104" s="17" t="s">
        <v>52</v>
      </c>
      <c r="B104" s="17">
        <v>10</v>
      </c>
      <c r="C104" s="17" t="s">
        <v>18</v>
      </c>
      <c r="D104" s="17" t="s">
        <v>16</v>
      </c>
      <c r="E104" s="46">
        <v>24</v>
      </c>
      <c r="F104" s="16">
        <f t="shared" si="5"/>
        <v>2.4</v>
      </c>
      <c r="G104" s="65"/>
      <c r="H104" s="65"/>
    </row>
    <row r="105" spans="1:8" ht="30" customHeight="1" x14ac:dyDescent="0.65">
      <c r="A105" s="17" t="s">
        <v>97</v>
      </c>
      <c r="B105" s="17">
        <v>6</v>
      </c>
      <c r="C105" s="17" t="s">
        <v>18</v>
      </c>
      <c r="D105" s="17" t="s">
        <v>98</v>
      </c>
      <c r="E105" s="46">
        <f>2.75*6</f>
        <v>16.5</v>
      </c>
      <c r="F105" s="16">
        <f t="shared" si="5"/>
        <v>2.75</v>
      </c>
      <c r="G105" s="37"/>
      <c r="H105" s="37" t="s">
        <v>140</v>
      </c>
    </row>
    <row r="106" spans="1:8" ht="30" customHeight="1" x14ac:dyDescent="0.65">
      <c r="A106" s="17" t="s">
        <v>95</v>
      </c>
      <c r="B106" s="17">
        <v>8</v>
      </c>
      <c r="C106" s="17" t="s">
        <v>18</v>
      </c>
      <c r="D106" s="17" t="s">
        <v>16</v>
      </c>
      <c r="E106" s="46">
        <f>2.48*8</f>
        <v>19.84</v>
      </c>
      <c r="F106" s="16">
        <f t="shared" si="5"/>
        <v>2.48</v>
      </c>
      <c r="G106" s="37"/>
      <c r="H106" s="58"/>
    </row>
    <row r="107" spans="1:8" ht="30" customHeight="1" x14ac:dyDescent="0.65">
      <c r="A107" s="17" t="s">
        <v>122</v>
      </c>
      <c r="B107" s="17">
        <v>2</v>
      </c>
      <c r="C107" s="17" t="s">
        <v>18</v>
      </c>
      <c r="D107" s="17" t="s">
        <v>16</v>
      </c>
      <c r="E107" s="46">
        <v>28</v>
      </c>
      <c r="F107" s="16">
        <f t="shared" si="5"/>
        <v>14</v>
      </c>
      <c r="G107" s="37"/>
      <c r="H107" s="58"/>
    </row>
    <row r="108" spans="1:8" ht="30" customHeight="1" x14ac:dyDescent="0.65">
      <c r="A108" s="17" t="s">
        <v>74</v>
      </c>
      <c r="B108" s="17">
        <v>13</v>
      </c>
      <c r="C108" s="17" t="s">
        <v>18</v>
      </c>
      <c r="D108" s="17" t="s">
        <v>19</v>
      </c>
      <c r="E108" s="46">
        <v>45</v>
      </c>
      <c r="F108" s="16">
        <f t="shared" si="5"/>
        <v>3.4615384615384617</v>
      </c>
      <c r="G108" s="37"/>
      <c r="H108" s="58"/>
    </row>
    <row r="109" spans="1:8" ht="30" customHeight="1" x14ac:dyDescent="0.65">
      <c r="A109" s="17" t="s">
        <v>99</v>
      </c>
      <c r="B109" s="17">
        <v>10</v>
      </c>
      <c r="C109" s="17" t="s">
        <v>15</v>
      </c>
      <c r="D109" s="17" t="s">
        <v>100</v>
      </c>
      <c r="E109" s="46">
        <v>29</v>
      </c>
      <c r="F109" s="16">
        <f t="shared" si="5"/>
        <v>2.9</v>
      </c>
      <c r="G109" s="37"/>
      <c r="H109" s="58"/>
    </row>
    <row r="110" spans="1:8" ht="30" customHeight="1" x14ac:dyDescent="0.65">
      <c r="A110" s="17"/>
      <c r="B110" s="17"/>
      <c r="C110" s="17"/>
      <c r="D110" s="17"/>
      <c r="E110" s="17"/>
      <c r="F110" s="16"/>
      <c r="G110" s="42"/>
      <c r="H110" s="24"/>
    </row>
    <row r="111" spans="1:8" ht="30" customHeight="1" x14ac:dyDescent="0.65">
      <c r="A111" s="12" t="s">
        <v>46</v>
      </c>
      <c r="B111" s="15"/>
      <c r="C111" s="12"/>
      <c r="D111" s="12"/>
      <c r="E111" s="12"/>
      <c r="F111" s="48"/>
      <c r="G111" s="43"/>
      <c r="H111" s="25"/>
    </row>
    <row r="112" spans="1:8" ht="30" customHeight="1" x14ac:dyDescent="0.65">
      <c r="A112" s="12" t="s">
        <v>10</v>
      </c>
      <c r="B112" s="12" t="s">
        <v>11</v>
      </c>
      <c r="C112" s="12"/>
      <c r="D112" s="12" t="s">
        <v>12</v>
      </c>
      <c r="E112" s="12"/>
      <c r="F112" s="48"/>
      <c r="G112" s="43"/>
      <c r="H112" s="25"/>
    </row>
    <row r="113" spans="1:8" ht="30.65" customHeight="1" x14ac:dyDescent="0.65">
      <c r="A113" s="17" t="s">
        <v>47</v>
      </c>
      <c r="B113" s="17">
        <v>15</v>
      </c>
      <c r="C113" s="17"/>
      <c r="D113" s="17" t="s">
        <v>38</v>
      </c>
      <c r="E113" s="16">
        <v>66</v>
      </c>
      <c r="F113" s="16">
        <f t="shared" ref="F113" si="6">E113/B113</f>
        <v>4.4000000000000004</v>
      </c>
      <c r="G113" s="66"/>
      <c r="H113" s="30"/>
    </row>
    <row r="114" spans="1:8" ht="13.5" customHeight="1" x14ac:dyDescent="0.4">
      <c r="B114" s="11"/>
      <c r="C114" s="11"/>
      <c r="F114" s="20"/>
      <c r="G114" s="44"/>
      <c r="H114" s="11"/>
    </row>
    <row r="115" spans="1:8" ht="13.5" customHeight="1" x14ac:dyDescent="0.4">
      <c r="B115" s="11"/>
      <c r="C115" s="11"/>
      <c r="F115" s="20"/>
      <c r="G115" s="44"/>
      <c r="H115" s="11"/>
    </row>
    <row r="116" spans="1:8" ht="13.5" customHeight="1" x14ac:dyDescent="0.4">
      <c r="B116" s="11"/>
      <c r="C116" s="11"/>
      <c r="F116" s="20"/>
      <c r="G116" s="44"/>
      <c r="H116" s="11"/>
    </row>
    <row r="117" spans="1:8" ht="13.5" customHeight="1" x14ac:dyDescent="0.4">
      <c r="B117" s="11"/>
      <c r="C117" s="11"/>
      <c r="F117" s="20"/>
      <c r="G117" s="44"/>
      <c r="H117" s="11"/>
    </row>
    <row r="118" spans="1:8" ht="13.5" customHeight="1" x14ac:dyDescent="0.4">
      <c r="B118" s="11"/>
      <c r="C118" s="11"/>
      <c r="F118" s="20"/>
      <c r="G118" s="44"/>
      <c r="H118" s="11"/>
    </row>
    <row r="119" spans="1:8" ht="13.5" customHeight="1" x14ac:dyDescent="0.4">
      <c r="B119" s="11"/>
      <c r="C119" s="11"/>
      <c r="F119" s="20"/>
      <c r="G119" s="44"/>
      <c r="H119" s="11"/>
    </row>
    <row r="120" spans="1:8" ht="13.5" customHeight="1" x14ac:dyDescent="0.4">
      <c r="B120" s="11"/>
      <c r="C120" s="11"/>
      <c r="F120" s="20"/>
      <c r="G120" s="44"/>
      <c r="H120" s="11"/>
    </row>
    <row r="121" spans="1:8" ht="13.5" customHeight="1" x14ac:dyDescent="0.4">
      <c r="B121" s="11"/>
      <c r="C121" s="11"/>
      <c r="F121" s="20"/>
      <c r="G121" s="44"/>
      <c r="H121" s="11"/>
    </row>
    <row r="122" spans="1:8" ht="13.5" customHeight="1" x14ac:dyDescent="0.4">
      <c r="B122" s="11"/>
      <c r="C122" s="11"/>
      <c r="F122" s="20"/>
      <c r="G122" s="44"/>
      <c r="H122" s="11"/>
    </row>
    <row r="123" spans="1:8" ht="13.5" customHeight="1" x14ac:dyDescent="0.4">
      <c r="B123" s="11"/>
      <c r="C123" s="11"/>
      <c r="F123" s="20"/>
      <c r="G123" s="44"/>
      <c r="H123" s="11"/>
    </row>
    <row r="124" spans="1:8" ht="13.5" customHeight="1" x14ac:dyDescent="0.4">
      <c r="B124" s="11"/>
      <c r="C124" s="11"/>
      <c r="F124" s="20"/>
      <c r="G124" s="44"/>
      <c r="H124" s="11"/>
    </row>
    <row r="125" spans="1:8" ht="13.5" customHeight="1" x14ac:dyDescent="0.4">
      <c r="B125" s="11"/>
      <c r="C125" s="11"/>
      <c r="F125" s="20"/>
      <c r="G125" s="44"/>
      <c r="H125" s="11"/>
    </row>
    <row r="126" spans="1:8" ht="13.5" customHeight="1" x14ac:dyDescent="0.4">
      <c r="B126" s="11"/>
      <c r="C126" s="11"/>
      <c r="F126" s="20"/>
      <c r="G126" s="44"/>
      <c r="H126" s="11"/>
    </row>
    <row r="127" spans="1:8" ht="13.5" customHeight="1" x14ac:dyDescent="0.4">
      <c r="B127" s="11"/>
      <c r="C127" s="11"/>
      <c r="F127" s="20"/>
      <c r="G127" s="44"/>
      <c r="H127" s="11"/>
    </row>
    <row r="128" spans="1:8" ht="13.5" customHeight="1" x14ac:dyDescent="0.4">
      <c r="B128" s="11"/>
      <c r="C128" s="11"/>
      <c r="F128" s="20"/>
      <c r="G128" s="44"/>
      <c r="H128" s="11"/>
    </row>
    <row r="129" spans="2:8" ht="13.5" customHeight="1" x14ac:dyDescent="0.4">
      <c r="B129" s="11"/>
      <c r="C129" s="11"/>
      <c r="F129" s="20"/>
      <c r="G129" s="44"/>
      <c r="H129" s="11"/>
    </row>
    <row r="130" spans="2:8" ht="13.5" customHeight="1" x14ac:dyDescent="0.4">
      <c r="B130" s="11"/>
      <c r="C130" s="11"/>
      <c r="F130" s="20"/>
      <c r="G130" s="44"/>
      <c r="H130" s="11"/>
    </row>
    <row r="131" spans="2:8" ht="13.5" customHeight="1" x14ac:dyDescent="0.4">
      <c r="B131" s="11"/>
      <c r="C131" s="11"/>
      <c r="F131" s="20"/>
      <c r="G131" s="44"/>
      <c r="H131" s="11"/>
    </row>
    <row r="132" spans="2:8" ht="13.5" customHeight="1" x14ac:dyDescent="0.4">
      <c r="B132" s="11"/>
      <c r="C132" s="11"/>
      <c r="F132" s="20"/>
      <c r="G132" s="44"/>
      <c r="H132" s="11"/>
    </row>
    <row r="133" spans="2:8" ht="13.5" customHeight="1" x14ac:dyDescent="0.4">
      <c r="B133" s="11"/>
      <c r="C133" s="11"/>
      <c r="F133" s="20"/>
      <c r="G133" s="44"/>
      <c r="H133" s="11"/>
    </row>
    <row r="134" spans="2:8" ht="13.5" customHeight="1" x14ac:dyDescent="0.4">
      <c r="B134" s="11"/>
      <c r="C134" s="11"/>
      <c r="F134" s="20"/>
      <c r="G134" s="44"/>
      <c r="H134" s="11"/>
    </row>
    <row r="135" spans="2:8" ht="13.5" customHeight="1" x14ac:dyDescent="0.4">
      <c r="B135" s="11"/>
      <c r="C135" s="11"/>
      <c r="F135" s="20"/>
      <c r="G135" s="44"/>
      <c r="H135" s="11"/>
    </row>
    <row r="136" spans="2:8" ht="13.5" customHeight="1" x14ac:dyDescent="0.4">
      <c r="B136" s="11"/>
      <c r="C136" s="11"/>
      <c r="F136" s="20"/>
      <c r="G136" s="44"/>
      <c r="H136" s="11"/>
    </row>
    <row r="137" spans="2:8" ht="13.5" customHeight="1" x14ac:dyDescent="0.4">
      <c r="B137" s="11"/>
      <c r="C137" s="11"/>
      <c r="F137" s="20"/>
      <c r="G137" s="44"/>
      <c r="H137" s="11"/>
    </row>
    <row r="138" spans="2:8" ht="13.5" customHeight="1" x14ac:dyDescent="0.4">
      <c r="B138" s="11"/>
      <c r="C138" s="11"/>
      <c r="F138" s="20"/>
      <c r="G138" s="44"/>
      <c r="H138" s="11"/>
    </row>
    <row r="139" spans="2:8" ht="13.5" customHeight="1" x14ac:dyDescent="0.4">
      <c r="B139" s="11"/>
      <c r="C139" s="11"/>
      <c r="F139" s="20"/>
      <c r="G139" s="44"/>
      <c r="H139" s="11"/>
    </row>
    <row r="140" spans="2:8" ht="13.5" customHeight="1" x14ac:dyDescent="0.4">
      <c r="B140" s="11"/>
      <c r="C140" s="11"/>
      <c r="F140" s="20"/>
      <c r="G140" s="44"/>
      <c r="H140" s="11"/>
    </row>
    <row r="141" spans="2:8" ht="13.5" customHeight="1" x14ac:dyDescent="0.4">
      <c r="B141" s="11"/>
      <c r="C141" s="11"/>
      <c r="F141" s="20"/>
      <c r="G141" s="44"/>
      <c r="H141" s="11"/>
    </row>
    <row r="142" spans="2:8" ht="13.5" customHeight="1" x14ac:dyDescent="0.4">
      <c r="B142" s="11"/>
      <c r="C142" s="11"/>
      <c r="F142" s="20"/>
      <c r="G142" s="44"/>
      <c r="H142" s="11"/>
    </row>
    <row r="143" spans="2:8" ht="13.5" customHeight="1" x14ac:dyDescent="0.4">
      <c r="B143" s="11"/>
      <c r="C143" s="11"/>
      <c r="F143" s="20"/>
      <c r="G143" s="44"/>
      <c r="H143" s="11"/>
    </row>
    <row r="144" spans="2:8" ht="13.5" customHeight="1" x14ac:dyDescent="0.4">
      <c r="B144" s="11"/>
      <c r="C144" s="11"/>
      <c r="F144" s="20"/>
      <c r="G144" s="44"/>
      <c r="H144" s="11"/>
    </row>
    <row r="145" spans="2:8" ht="13.5" customHeight="1" x14ac:dyDescent="0.4">
      <c r="B145" s="11"/>
      <c r="C145" s="11"/>
      <c r="F145" s="20"/>
      <c r="G145" s="44"/>
      <c r="H145" s="11"/>
    </row>
    <row r="146" spans="2:8" ht="13.5" customHeight="1" x14ac:dyDescent="0.4">
      <c r="B146" s="11"/>
      <c r="C146" s="11"/>
      <c r="F146" s="20"/>
      <c r="G146" s="44"/>
      <c r="H146" s="11"/>
    </row>
    <row r="147" spans="2:8" ht="13.5" customHeight="1" x14ac:dyDescent="0.4">
      <c r="B147" s="11"/>
      <c r="C147" s="11"/>
      <c r="F147" s="20"/>
      <c r="G147" s="44"/>
      <c r="H147" s="11"/>
    </row>
    <row r="148" spans="2:8" ht="13.5" customHeight="1" x14ac:dyDescent="0.4">
      <c r="B148" s="11"/>
      <c r="C148" s="11"/>
      <c r="F148" s="20"/>
      <c r="G148" s="44"/>
      <c r="H148" s="11"/>
    </row>
    <row r="149" spans="2:8" ht="13.5" customHeight="1" x14ac:dyDescent="0.4">
      <c r="B149" s="11"/>
      <c r="C149" s="11"/>
      <c r="F149" s="20"/>
      <c r="G149" s="44"/>
      <c r="H149" s="11"/>
    </row>
    <row r="150" spans="2:8" ht="13.5" customHeight="1" x14ac:dyDescent="0.4">
      <c r="B150" s="11"/>
      <c r="C150" s="11"/>
      <c r="F150" s="20"/>
      <c r="G150" s="44"/>
      <c r="H150" s="11"/>
    </row>
    <row r="151" spans="2:8" ht="13.5" customHeight="1" x14ac:dyDescent="0.4">
      <c r="B151" s="11"/>
      <c r="C151" s="11"/>
      <c r="F151" s="20"/>
      <c r="G151" s="44"/>
      <c r="H151" s="11"/>
    </row>
    <row r="152" spans="2:8" ht="13.5" customHeight="1" x14ac:dyDescent="0.4">
      <c r="B152" s="11"/>
      <c r="C152" s="11"/>
      <c r="F152" s="20"/>
      <c r="G152" s="44"/>
      <c r="H152" s="11"/>
    </row>
    <row r="153" spans="2:8" ht="13.5" customHeight="1" x14ac:dyDescent="0.4">
      <c r="B153" s="11"/>
      <c r="C153" s="11"/>
      <c r="F153" s="20"/>
      <c r="G153" s="44"/>
      <c r="H153" s="11"/>
    </row>
    <row r="154" spans="2:8" ht="13.5" customHeight="1" x14ac:dyDescent="0.4">
      <c r="B154" s="11"/>
      <c r="C154" s="11"/>
      <c r="F154" s="20"/>
      <c r="G154" s="44"/>
      <c r="H154" s="11"/>
    </row>
    <row r="155" spans="2:8" ht="13.5" customHeight="1" x14ac:dyDescent="0.4">
      <c r="B155" s="11"/>
      <c r="C155" s="11"/>
      <c r="F155" s="20"/>
      <c r="G155" s="44"/>
      <c r="H155" s="11"/>
    </row>
    <row r="156" spans="2:8" ht="13.5" customHeight="1" x14ac:dyDescent="0.4">
      <c r="B156" s="11"/>
      <c r="C156" s="11"/>
      <c r="F156" s="20"/>
      <c r="G156" s="44"/>
      <c r="H156" s="11"/>
    </row>
    <row r="157" spans="2:8" ht="13.5" customHeight="1" x14ac:dyDescent="0.4">
      <c r="B157" s="11"/>
      <c r="C157" s="11"/>
      <c r="F157" s="20"/>
      <c r="G157" s="44"/>
      <c r="H157" s="11"/>
    </row>
    <row r="158" spans="2:8" ht="13.5" customHeight="1" x14ac:dyDescent="0.4">
      <c r="B158" s="11"/>
      <c r="C158" s="11"/>
      <c r="F158" s="20"/>
      <c r="G158" s="44"/>
      <c r="H158" s="11"/>
    </row>
    <row r="159" spans="2:8" ht="13.5" customHeight="1" x14ac:dyDescent="0.4">
      <c r="B159" s="11"/>
      <c r="C159" s="11"/>
      <c r="F159" s="20"/>
      <c r="G159" s="44"/>
      <c r="H159" s="11"/>
    </row>
    <row r="160" spans="2:8" ht="13.5" customHeight="1" x14ac:dyDescent="0.4">
      <c r="B160" s="11"/>
      <c r="C160" s="11"/>
      <c r="F160" s="20"/>
      <c r="G160" s="44"/>
      <c r="H160" s="11"/>
    </row>
    <row r="161" spans="2:8" ht="13.5" customHeight="1" x14ac:dyDescent="0.4">
      <c r="B161" s="11"/>
      <c r="C161" s="11"/>
      <c r="F161" s="20"/>
      <c r="G161" s="44"/>
      <c r="H161" s="11"/>
    </row>
    <row r="162" spans="2:8" ht="13.5" customHeight="1" x14ac:dyDescent="0.4">
      <c r="B162" s="11"/>
      <c r="C162" s="11"/>
      <c r="F162" s="20"/>
      <c r="G162" s="44"/>
      <c r="H162" s="11"/>
    </row>
    <row r="163" spans="2:8" ht="13.5" customHeight="1" x14ac:dyDescent="0.4">
      <c r="B163" s="11"/>
      <c r="C163" s="11"/>
      <c r="F163" s="20"/>
      <c r="G163" s="44"/>
      <c r="H163" s="11"/>
    </row>
    <row r="164" spans="2:8" ht="13.5" customHeight="1" x14ac:dyDescent="0.4">
      <c r="B164" s="11"/>
      <c r="C164" s="11"/>
      <c r="F164" s="20"/>
      <c r="G164" s="44"/>
      <c r="H164" s="11"/>
    </row>
    <row r="165" spans="2:8" ht="13.5" customHeight="1" x14ac:dyDescent="0.4">
      <c r="B165" s="11"/>
      <c r="C165" s="11"/>
      <c r="F165" s="20"/>
      <c r="G165" s="44"/>
      <c r="H165" s="11"/>
    </row>
    <row r="166" spans="2:8" ht="13.5" customHeight="1" x14ac:dyDescent="0.4">
      <c r="B166" s="11"/>
      <c r="C166" s="11"/>
      <c r="F166" s="20"/>
      <c r="G166" s="44"/>
      <c r="H166" s="11"/>
    </row>
    <row r="167" spans="2:8" ht="13.5" customHeight="1" x14ac:dyDescent="0.4">
      <c r="B167" s="11"/>
      <c r="C167" s="11"/>
      <c r="F167" s="20"/>
      <c r="G167" s="44"/>
      <c r="H167" s="11"/>
    </row>
    <row r="168" spans="2:8" ht="13.5" customHeight="1" x14ac:dyDescent="0.4">
      <c r="B168" s="11"/>
      <c r="C168" s="11"/>
      <c r="F168" s="20"/>
      <c r="G168" s="44"/>
      <c r="H168" s="11"/>
    </row>
    <row r="169" spans="2:8" ht="13.5" customHeight="1" x14ac:dyDescent="0.4">
      <c r="B169" s="11"/>
      <c r="C169" s="11"/>
      <c r="F169" s="20"/>
      <c r="G169" s="44"/>
      <c r="H169" s="11"/>
    </row>
    <row r="170" spans="2:8" ht="13.5" customHeight="1" x14ac:dyDescent="0.4">
      <c r="B170" s="11"/>
      <c r="C170" s="11"/>
      <c r="F170" s="20"/>
      <c r="G170" s="44"/>
      <c r="H170" s="11"/>
    </row>
    <row r="171" spans="2:8" ht="13.5" customHeight="1" x14ac:dyDescent="0.4">
      <c r="B171" s="11"/>
      <c r="C171" s="11"/>
      <c r="F171" s="20"/>
      <c r="G171" s="44"/>
      <c r="H171" s="11"/>
    </row>
    <row r="172" spans="2:8" ht="13.5" customHeight="1" x14ac:dyDescent="0.4">
      <c r="B172" s="11"/>
      <c r="C172" s="11"/>
      <c r="F172" s="20"/>
      <c r="G172" s="44"/>
      <c r="H172" s="11"/>
    </row>
    <row r="173" spans="2:8" ht="13.5" customHeight="1" x14ac:dyDescent="0.4">
      <c r="B173" s="11"/>
      <c r="C173" s="11"/>
      <c r="F173" s="20"/>
      <c r="G173" s="44"/>
      <c r="H173" s="11"/>
    </row>
    <row r="174" spans="2:8" ht="13.5" customHeight="1" x14ac:dyDescent="0.4">
      <c r="B174" s="11"/>
      <c r="C174" s="11"/>
      <c r="F174" s="20"/>
      <c r="G174" s="44"/>
      <c r="H174" s="11"/>
    </row>
    <row r="175" spans="2:8" ht="13.5" customHeight="1" x14ac:dyDescent="0.4">
      <c r="B175" s="11"/>
      <c r="C175" s="11"/>
      <c r="F175" s="20"/>
      <c r="G175" s="44"/>
      <c r="H175" s="11"/>
    </row>
    <row r="176" spans="2:8" ht="13.5" customHeight="1" x14ac:dyDescent="0.4">
      <c r="B176" s="11"/>
      <c r="C176" s="11"/>
      <c r="F176" s="20"/>
      <c r="G176" s="44"/>
      <c r="H176" s="11"/>
    </row>
    <row r="177" spans="2:8" ht="13.5" customHeight="1" x14ac:dyDescent="0.4">
      <c r="B177" s="11"/>
      <c r="C177" s="11"/>
      <c r="F177" s="20"/>
      <c r="G177" s="44"/>
      <c r="H177" s="11"/>
    </row>
    <row r="178" spans="2:8" ht="13.5" customHeight="1" x14ac:dyDescent="0.4">
      <c r="B178" s="11"/>
      <c r="C178" s="11"/>
      <c r="F178" s="20"/>
      <c r="G178" s="44"/>
      <c r="H178" s="11"/>
    </row>
    <row r="179" spans="2:8" ht="13.5" customHeight="1" x14ac:dyDescent="0.4">
      <c r="B179" s="11"/>
      <c r="C179" s="11"/>
      <c r="F179" s="20"/>
      <c r="G179" s="44"/>
      <c r="H179" s="11"/>
    </row>
    <row r="180" spans="2:8" ht="13.5" customHeight="1" x14ac:dyDescent="0.4">
      <c r="B180" s="11"/>
      <c r="C180" s="11"/>
      <c r="F180" s="20"/>
      <c r="G180" s="44"/>
      <c r="H180" s="11"/>
    </row>
    <row r="181" spans="2:8" ht="13.5" customHeight="1" x14ac:dyDescent="0.4">
      <c r="B181" s="11"/>
      <c r="C181" s="11"/>
      <c r="F181" s="20"/>
      <c r="G181" s="44"/>
      <c r="H181" s="11"/>
    </row>
    <row r="182" spans="2:8" ht="13.5" customHeight="1" x14ac:dyDescent="0.4">
      <c r="B182" s="11"/>
      <c r="C182" s="11"/>
      <c r="F182" s="20"/>
      <c r="G182" s="44"/>
      <c r="H182" s="11"/>
    </row>
    <row r="183" spans="2:8" ht="13.5" customHeight="1" x14ac:dyDescent="0.4">
      <c r="B183" s="11"/>
      <c r="C183" s="11"/>
      <c r="F183" s="20"/>
      <c r="G183" s="44"/>
      <c r="H183" s="11"/>
    </row>
    <row r="184" spans="2:8" ht="13.5" customHeight="1" x14ac:dyDescent="0.4">
      <c r="B184" s="11"/>
      <c r="C184" s="11"/>
      <c r="F184" s="20"/>
      <c r="G184" s="44"/>
      <c r="H184" s="11"/>
    </row>
    <row r="185" spans="2:8" ht="13.5" customHeight="1" x14ac:dyDescent="0.4">
      <c r="B185" s="11"/>
      <c r="C185" s="11"/>
      <c r="F185" s="20"/>
      <c r="G185" s="44"/>
      <c r="H185" s="11"/>
    </row>
    <row r="186" spans="2:8" ht="13.5" customHeight="1" x14ac:dyDescent="0.4">
      <c r="B186" s="11"/>
      <c r="C186" s="11"/>
      <c r="F186" s="20"/>
      <c r="G186" s="44"/>
      <c r="H186" s="11"/>
    </row>
    <row r="187" spans="2:8" ht="13.5" customHeight="1" x14ac:dyDescent="0.4">
      <c r="B187" s="11"/>
      <c r="C187" s="11"/>
      <c r="F187" s="20"/>
      <c r="G187" s="44"/>
      <c r="H187" s="11"/>
    </row>
    <row r="188" spans="2:8" ht="13.5" customHeight="1" x14ac:dyDescent="0.4">
      <c r="B188" s="11"/>
      <c r="C188" s="11"/>
      <c r="F188" s="20"/>
      <c r="G188" s="44"/>
      <c r="H188" s="11"/>
    </row>
    <row r="189" spans="2:8" ht="13.5" customHeight="1" x14ac:dyDescent="0.4">
      <c r="B189" s="11"/>
      <c r="C189" s="11"/>
      <c r="F189" s="20"/>
      <c r="G189" s="44"/>
      <c r="H189" s="11"/>
    </row>
    <row r="190" spans="2:8" ht="13.5" customHeight="1" x14ac:dyDescent="0.4">
      <c r="B190" s="11"/>
      <c r="C190" s="11"/>
      <c r="F190" s="20"/>
      <c r="G190" s="44"/>
      <c r="H190" s="11"/>
    </row>
    <row r="191" spans="2:8" ht="13.5" customHeight="1" x14ac:dyDescent="0.4">
      <c r="B191" s="11"/>
      <c r="C191" s="11"/>
      <c r="F191" s="20"/>
      <c r="G191" s="44"/>
      <c r="H191" s="11"/>
    </row>
    <row r="192" spans="2:8" ht="13.5" customHeight="1" x14ac:dyDescent="0.4">
      <c r="B192" s="11"/>
      <c r="C192" s="11"/>
      <c r="F192" s="20"/>
      <c r="G192" s="44"/>
      <c r="H192" s="11"/>
    </row>
    <row r="193" spans="2:8" ht="13.5" customHeight="1" x14ac:dyDescent="0.4">
      <c r="B193" s="11"/>
      <c r="C193" s="11"/>
      <c r="F193" s="20"/>
      <c r="G193" s="44"/>
      <c r="H193" s="11"/>
    </row>
    <row r="194" spans="2:8" ht="13.5" customHeight="1" x14ac:dyDescent="0.4">
      <c r="B194" s="11"/>
      <c r="C194" s="11"/>
      <c r="F194" s="20"/>
      <c r="G194" s="44"/>
      <c r="H194" s="11"/>
    </row>
    <row r="195" spans="2:8" ht="13.5" customHeight="1" x14ac:dyDescent="0.4">
      <c r="B195" s="11"/>
      <c r="C195" s="11"/>
      <c r="F195" s="20"/>
      <c r="G195" s="44"/>
      <c r="H195" s="11"/>
    </row>
    <row r="196" spans="2:8" ht="13.5" customHeight="1" x14ac:dyDescent="0.4">
      <c r="B196" s="11"/>
      <c r="C196" s="11"/>
      <c r="F196" s="20"/>
      <c r="G196" s="44"/>
      <c r="H196" s="11"/>
    </row>
    <row r="197" spans="2:8" ht="13.5" customHeight="1" x14ac:dyDescent="0.4">
      <c r="B197" s="11"/>
      <c r="C197" s="11"/>
      <c r="F197" s="20"/>
      <c r="G197" s="44"/>
      <c r="H197" s="11"/>
    </row>
    <row r="198" spans="2:8" ht="13.5" customHeight="1" x14ac:dyDescent="0.4">
      <c r="B198" s="11"/>
      <c r="C198" s="11"/>
      <c r="F198" s="20"/>
      <c r="G198" s="44"/>
      <c r="H198" s="11"/>
    </row>
    <row r="199" spans="2:8" ht="13.5" customHeight="1" x14ac:dyDescent="0.4">
      <c r="B199" s="11"/>
      <c r="C199" s="11"/>
      <c r="F199" s="20"/>
      <c r="G199" s="44"/>
      <c r="H199" s="11"/>
    </row>
    <row r="200" spans="2:8" ht="13.5" customHeight="1" x14ac:dyDescent="0.4">
      <c r="B200" s="11"/>
      <c r="C200" s="11"/>
      <c r="F200" s="20"/>
      <c r="G200" s="44"/>
      <c r="H200" s="11"/>
    </row>
    <row r="201" spans="2:8" ht="13.5" customHeight="1" x14ac:dyDescent="0.4">
      <c r="B201" s="11"/>
      <c r="C201" s="11"/>
      <c r="F201" s="20"/>
      <c r="G201" s="44"/>
      <c r="H201" s="11"/>
    </row>
    <row r="202" spans="2:8" ht="13.5" customHeight="1" x14ac:dyDescent="0.4">
      <c r="B202" s="11"/>
      <c r="C202" s="11"/>
      <c r="F202" s="20"/>
      <c r="G202" s="44"/>
      <c r="H202" s="11"/>
    </row>
    <row r="203" spans="2:8" ht="13.5" customHeight="1" x14ac:dyDescent="0.4">
      <c r="B203" s="11"/>
      <c r="C203" s="11"/>
      <c r="F203" s="20"/>
      <c r="G203" s="44"/>
      <c r="H203" s="11"/>
    </row>
    <row r="204" spans="2:8" ht="13.5" customHeight="1" x14ac:dyDescent="0.4">
      <c r="B204" s="11"/>
      <c r="C204" s="11"/>
      <c r="F204" s="20"/>
      <c r="G204" s="44"/>
      <c r="H204" s="11"/>
    </row>
    <row r="205" spans="2:8" ht="13.5" customHeight="1" x14ac:dyDescent="0.4">
      <c r="B205" s="11"/>
      <c r="C205" s="11"/>
      <c r="F205" s="20"/>
      <c r="G205" s="44"/>
      <c r="H205" s="11"/>
    </row>
    <row r="206" spans="2:8" ht="13.5" customHeight="1" x14ac:dyDescent="0.4">
      <c r="B206" s="11"/>
      <c r="C206" s="11"/>
      <c r="F206" s="20"/>
      <c r="G206" s="44"/>
      <c r="H206" s="11"/>
    </row>
    <row r="207" spans="2:8" ht="13.5" customHeight="1" x14ac:dyDescent="0.4">
      <c r="B207" s="11"/>
      <c r="C207" s="11"/>
      <c r="F207" s="20"/>
      <c r="G207" s="44"/>
      <c r="H207" s="11"/>
    </row>
    <row r="208" spans="2:8" ht="13.5" customHeight="1" x14ac:dyDescent="0.4">
      <c r="B208" s="11"/>
      <c r="C208" s="11"/>
      <c r="F208" s="20"/>
      <c r="G208" s="44"/>
      <c r="H208" s="11"/>
    </row>
    <row r="209" spans="2:8" ht="13.5" customHeight="1" x14ac:dyDescent="0.4">
      <c r="B209" s="11"/>
      <c r="C209" s="11"/>
      <c r="F209" s="20"/>
      <c r="G209" s="44"/>
      <c r="H209" s="11"/>
    </row>
    <row r="210" spans="2:8" ht="13.5" customHeight="1" x14ac:dyDescent="0.4">
      <c r="B210" s="11"/>
      <c r="C210" s="11"/>
      <c r="F210" s="20"/>
      <c r="G210" s="44"/>
      <c r="H210" s="11"/>
    </row>
    <row r="211" spans="2:8" ht="13.5" customHeight="1" x14ac:dyDescent="0.4">
      <c r="B211" s="11"/>
      <c r="C211" s="11"/>
      <c r="F211" s="20"/>
      <c r="G211" s="44"/>
      <c r="H211" s="11"/>
    </row>
    <row r="212" spans="2:8" ht="13.5" customHeight="1" x14ac:dyDescent="0.4">
      <c r="B212" s="11"/>
      <c r="C212" s="11"/>
      <c r="F212" s="20"/>
      <c r="G212" s="44"/>
      <c r="H212" s="11"/>
    </row>
    <row r="213" spans="2:8" ht="13.5" customHeight="1" x14ac:dyDescent="0.4">
      <c r="B213" s="11"/>
      <c r="C213" s="11"/>
      <c r="F213" s="20"/>
      <c r="G213" s="44"/>
      <c r="H213" s="11"/>
    </row>
    <row r="214" spans="2:8" ht="13.5" customHeight="1" x14ac:dyDescent="0.4">
      <c r="B214" s="11"/>
      <c r="C214" s="11"/>
      <c r="F214" s="20"/>
      <c r="G214" s="44"/>
      <c r="H214" s="11"/>
    </row>
    <row r="215" spans="2:8" ht="13.5" customHeight="1" x14ac:dyDescent="0.4">
      <c r="B215" s="11"/>
      <c r="C215" s="11"/>
      <c r="F215" s="20"/>
      <c r="G215" s="44"/>
      <c r="H215" s="11"/>
    </row>
    <row r="216" spans="2:8" ht="13.5" customHeight="1" x14ac:dyDescent="0.4">
      <c r="B216" s="11"/>
      <c r="C216" s="11"/>
      <c r="F216" s="20"/>
      <c r="G216" s="44"/>
      <c r="H216" s="11"/>
    </row>
    <row r="217" spans="2:8" ht="13.5" customHeight="1" x14ac:dyDescent="0.4">
      <c r="B217" s="11"/>
      <c r="C217" s="11"/>
      <c r="F217" s="20"/>
      <c r="G217" s="44"/>
      <c r="H217" s="11"/>
    </row>
    <row r="218" spans="2:8" ht="13.5" customHeight="1" x14ac:dyDescent="0.4">
      <c r="B218" s="11"/>
      <c r="C218" s="11"/>
      <c r="F218" s="20"/>
      <c r="G218" s="44"/>
      <c r="H218" s="11"/>
    </row>
    <row r="219" spans="2:8" ht="13.5" customHeight="1" x14ac:dyDescent="0.4">
      <c r="B219" s="11"/>
      <c r="C219" s="11"/>
      <c r="F219" s="20"/>
      <c r="G219" s="44"/>
      <c r="H219" s="11"/>
    </row>
    <row r="220" spans="2:8" ht="13.5" customHeight="1" x14ac:dyDescent="0.4">
      <c r="B220" s="11"/>
      <c r="C220" s="11"/>
      <c r="F220" s="20"/>
      <c r="G220" s="44"/>
      <c r="H220" s="11"/>
    </row>
    <row r="221" spans="2:8" ht="13.5" customHeight="1" x14ac:dyDescent="0.4">
      <c r="B221" s="11"/>
      <c r="C221" s="11"/>
      <c r="F221" s="20"/>
      <c r="G221" s="44"/>
      <c r="H221" s="11"/>
    </row>
    <row r="222" spans="2:8" ht="13.5" customHeight="1" x14ac:dyDescent="0.4">
      <c r="B222" s="11"/>
      <c r="C222" s="11"/>
      <c r="F222" s="20"/>
      <c r="G222" s="44"/>
      <c r="H222" s="11"/>
    </row>
    <row r="223" spans="2:8" ht="13.5" customHeight="1" x14ac:dyDescent="0.4">
      <c r="B223" s="11"/>
      <c r="C223" s="11"/>
      <c r="F223" s="20"/>
      <c r="G223" s="44"/>
      <c r="H223" s="11"/>
    </row>
    <row r="224" spans="2:8" ht="13.5" customHeight="1" x14ac:dyDescent="0.4">
      <c r="B224" s="11"/>
      <c r="C224" s="11"/>
      <c r="F224" s="20"/>
      <c r="G224" s="44"/>
      <c r="H224" s="11"/>
    </row>
    <row r="225" spans="2:8" ht="13.5" customHeight="1" x14ac:dyDescent="0.4">
      <c r="B225" s="11"/>
      <c r="C225" s="11"/>
      <c r="F225" s="20"/>
      <c r="G225" s="44"/>
      <c r="H225" s="11"/>
    </row>
    <row r="226" spans="2:8" ht="13.5" customHeight="1" x14ac:dyDescent="0.4">
      <c r="B226" s="11"/>
      <c r="C226" s="11"/>
      <c r="F226" s="20"/>
      <c r="G226" s="44"/>
      <c r="H226" s="11"/>
    </row>
    <row r="227" spans="2:8" ht="13.5" customHeight="1" x14ac:dyDescent="0.4">
      <c r="B227" s="11"/>
      <c r="C227" s="11"/>
      <c r="F227" s="20"/>
      <c r="G227" s="44"/>
      <c r="H227" s="11"/>
    </row>
    <row r="228" spans="2:8" ht="13.5" customHeight="1" x14ac:dyDescent="0.4">
      <c r="B228" s="11"/>
      <c r="C228" s="11"/>
      <c r="F228" s="20"/>
      <c r="G228" s="44"/>
      <c r="H228" s="11"/>
    </row>
    <row r="229" spans="2:8" ht="13.5" customHeight="1" x14ac:dyDescent="0.4">
      <c r="B229" s="11"/>
      <c r="C229" s="11"/>
      <c r="F229" s="20"/>
      <c r="G229" s="44"/>
      <c r="H229" s="11"/>
    </row>
    <row r="230" spans="2:8" ht="13.5" customHeight="1" x14ac:dyDescent="0.4">
      <c r="B230" s="11"/>
      <c r="C230" s="11"/>
      <c r="F230" s="20"/>
      <c r="G230" s="44"/>
      <c r="H230" s="11"/>
    </row>
    <row r="231" spans="2:8" ht="13.5" customHeight="1" x14ac:dyDescent="0.4">
      <c r="B231" s="11"/>
      <c r="C231" s="11"/>
      <c r="F231" s="20"/>
      <c r="G231" s="44"/>
      <c r="H231" s="11"/>
    </row>
    <row r="232" spans="2:8" ht="13.5" customHeight="1" x14ac:dyDescent="0.4">
      <c r="B232" s="11"/>
      <c r="C232" s="11"/>
      <c r="F232" s="20"/>
      <c r="G232" s="44"/>
      <c r="H232" s="11"/>
    </row>
    <row r="233" spans="2:8" ht="13.5" customHeight="1" x14ac:dyDescent="0.4">
      <c r="B233" s="11"/>
      <c r="C233" s="11"/>
      <c r="F233" s="20"/>
      <c r="G233" s="44"/>
      <c r="H233" s="11"/>
    </row>
    <row r="234" spans="2:8" ht="13.5" customHeight="1" x14ac:dyDescent="0.4">
      <c r="B234" s="11"/>
      <c r="C234" s="11"/>
      <c r="F234" s="20"/>
      <c r="G234" s="44"/>
      <c r="H234" s="11"/>
    </row>
    <row r="235" spans="2:8" ht="13.5" customHeight="1" x14ac:dyDescent="0.4">
      <c r="B235" s="11"/>
      <c r="C235" s="11"/>
      <c r="F235" s="20"/>
      <c r="G235" s="44"/>
      <c r="H235" s="11"/>
    </row>
    <row r="236" spans="2:8" ht="13.5" customHeight="1" x14ac:dyDescent="0.4">
      <c r="B236" s="11"/>
      <c r="C236" s="11"/>
      <c r="F236" s="20"/>
      <c r="G236" s="44"/>
      <c r="H236" s="11"/>
    </row>
    <row r="237" spans="2:8" ht="13.5" customHeight="1" x14ac:dyDescent="0.4">
      <c r="B237" s="11"/>
      <c r="C237" s="11"/>
      <c r="F237" s="20"/>
      <c r="G237" s="44"/>
      <c r="H237" s="11"/>
    </row>
    <row r="238" spans="2:8" ht="13.5" customHeight="1" x14ac:dyDescent="0.4">
      <c r="B238" s="11"/>
      <c r="C238" s="11"/>
      <c r="F238" s="20"/>
      <c r="G238" s="44"/>
      <c r="H238" s="11"/>
    </row>
    <row r="239" spans="2:8" ht="13.5" customHeight="1" x14ac:dyDescent="0.4">
      <c r="B239" s="11"/>
      <c r="C239" s="11"/>
      <c r="F239" s="20"/>
      <c r="G239" s="44"/>
      <c r="H239" s="11"/>
    </row>
    <row r="240" spans="2:8" ht="13.5" customHeight="1" x14ac:dyDescent="0.4">
      <c r="B240" s="11"/>
      <c r="C240" s="11"/>
      <c r="F240" s="20"/>
      <c r="G240" s="44"/>
      <c r="H240" s="11"/>
    </row>
    <row r="241" spans="2:8" ht="13.5" customHeight="1" x14ac:dyDescent="0.4">
      <c r="B241" s="11"/>
      <c r="C241" s="11"/>
      <c r="F241" s="20"/>
      <c r="G241" s="44"/>
      <c r="H241" s="11"/>
    </row>
    <row r="242" spans="2:8" ht="13.5" customHeight="1" x14ac:dyDescent="0.4">
      <c r="B242" s="11"/>
      <c r="C242" s="11"/>
      <c r="F242" s="20"/>
      <c r="G242" s="44"/>
      <c r="H242" s="11"/>
    </row>
    <row r="243" spans="2:8" ht="13.5" customHeight="1" x14ac:dyDescent="0.4">
      <c r="B243" s="11"/>
      <c r="C243" s="11"/>
      <c r="F243" s="20"/>
      <c r="G243" s="44"/>
      <c r="H243" s="11"/>
    </row>
    <row r="244" spans="2:8" ht="13.5" customHeight="1" x14ac:dyDescent="0.4">
      <c r="B244" s="11"/>
      <c r="C244" s="11"/>
      <c r="F244" s="20"/>
      <c r="G244" s="44"/>
      <c r="H244" s="11"/>
    </row>
    <row r="245" spans="2:8" ht="13.5" customHeight="1" x14ac:dyDescent="0.4">
      <c r="B245" s="11"/>
      <c r="C245" s="11"/>
      <c r="F245" s="20"/>
      <c r="G245" s="44"/>
      <c r="H245" s="11"/>
    </row>
    <row r="246" spans="2:8" ht="13.5" customHeight="1" x14ac:dyDescent="0.4">
      <c r="B246" s="11"/>
      <c r="C246" s="11"/>
      <c r="F246" s="20"/>
      <c r="G246" s="44"/>
      <c r="H246" s="11"/>
    </row>
    <row r="247" spans="2:8" ht="13.5" customHeight="1" x14ac:dyDescent="0.4">
      <c r="B247" s="11"/>
      <c r="C247" s="11"/>
      <c r="F247" s="20"/>
      <c r="G247" s="44"/>
      <c r="H247" s="11"/>
    </row>
    <row r="248" spans="2:8" ht="13.5" customHeight="1" x14ac:dyDescent="0.4">
      <c r="B248" s="11"/>
      <c r="C248" s="11"/>
      <c r="F248" s="20"/>
      <c r="G248" s="44"/>
      <c r="H248" s="11"/>
    </row>
    <row r="249" spans="2:8" ht="13.5" customHeight="1" x14ac:dyDescent="0.4">
      <c r="B249" s="11"/>
      <c r="C249" s="11"/>
      <c r="F249" s="20"/>
      <c r="G249" s="44"/>
      <c r="H249" s="11"/>
    </row>
    <row r="250" spans="2:8" ht="13.5" customHeight="1" x14ac:dyDescent="0.4">
      <c r="B250" s="11"/>
      <c r="C250" s="11"/>
      <c r="F250" s="20"/>
      <c r="G250" s="44"/>
      <c r="H250" s="11"/>
    </row>
    <row r="251" spans="2:8" ht="13.5" customHeight="1" x14ac:dyDescent="0.4">
      <c r="B251" s="11"/>
      <c r="C251" s="11"/>
      <c r="F251" s="20"/>
      <c r="G251" s="44"/>
      <c r="H251" s="11"/>
    </row>
    <row r="252" spans="2:8" ht="13.5" customHeight="1" x14ac:dyDescent="0.4">
      <c r="B252" s="11"/>
      <c r="C252" s="11"/>
      <c r="F252" s="20"/>
      <c r="G252" s="44"/>
      <c r="H252" s="11"/>
    </row>
    <row r="253" spans="2:8" ht="13.5" customHeight="1" x14ac:dyDescent="0.4">
      <c r="B253" s="11"/>
      <c r="C253" s="11"/>
      <c r="F253" s="20"/>
      <c r="G253" s="44"/>
      <c r="H253" s="11"/>
    </row>
    <row r="254" spans="2:8" ht="13.5" customHeight="1" x14ac:dyDescent="0.4">
      <c r="B254" s="11"/>
      <c r="C254" s="11"/>
      <c r="F254" s="20"/>
      <c r="G254" s="44"/>
      <c r="H254" s="11"/>
    </row>
    <row r="255" spans="2:8" ht="13.5" customHeight="1" x14ac:dyDescent="0.4">
      <c r="B255" s="11"/>
      <c r="C255" s="11"/>
      <c r="F255" s="20"/>
      <c r="G255" s="44"/>
      <c r="H255" s="11"/>
    </row>
    <row r="256" spans="2:8" ht="13.5" customHeight="1" x14ac:dyDescent="0.4">
      <c r="B256" s="11"/>
      <c r="C256" s="11"/>
      <c r="F256" s="20"/>
      <c r="G256" s="44"/>
      <c r="H256" s="11"/>
    </row>
    <row r="257" spans="2:8" ht="13.5" customHeight="1" x14ac:dyDescent="0.4">
      <c r="B257" s="11"/>
      <c r="C257" s="11"/>
      <c r="F257" s="20"/>
      <c r="G257" s="44"/>
      <c r="H257" s="11"/>
    </row>
    <row r="258" spans="2:8" ht="13.5" customHeight="1" x14ac:dyDescent="0.4">
      <c r="B258" s="11"/>
      <c r="C258" s="11"/>
      <c r="F258" s="20"/>
      <c r="G258" s="44"/>
      <c r="H258" s="11"/>
    </row>
    <row r="259" spans="2:8" ht="13.5" customHeight="1" x14ac:dyDescent="0.4">
      <c r="B259" s="11"/>
      <c r="C259" s="11"/>
      <c r="F259" s="20"/>
      <c r="G259" s="44"/>
      <c r="H259" s="11"/>
    </row>
    <row r="260" spans="2:8" ht="13.5" customHeight="1" x14ac:dyDescent="0.4">
      <c r="B260" s="11"/>
      <c r="C260" s="11"/>
      <c r="F260" s="20"/>
      <c r="G260" s="44"/>
      <c r="H260" s="11"/>
    </row>
    <row r="261" spans="2:8" ht="13.5" customHeight="1" x14ac:dyDescent="0.4">
      <c r="B261" s="11"/>
      <c r="C261" s="11"/>
      <c r="F261" s="20"/>
      <c r="G261" s="44"/>
      <c r="H261" s="11"/>
    </row>
    <row r="262" spans="2:8" ht="13.5" customHeight="1" x14ac:dyDescent="0.4">
      <c r="B262" s="11"/>
      <c r="C262" s="11"/>
      <c r="F262" s="20"/>
      <c r="G262" s="44"/>
      <c r="H262" s="11"/>
    </row>
    <row r="263" spans="2:8" ht="13.5" customHeight="1" x14ac:dyDescent="0.4">
      <c r="B263" s="11"/>
      <c r="C263" s="11"/>
      <c r="F263" s="20"/>
      <c r="G263" s="44"/>
      <c r="H263" s="11"/>
    </row>
    <row r="264" spans="2:8" ht="13.5" customHeight="1" x14ac:dyDescent="0.4">
      <c r="B264" s="11"/>
      <c r="C264" s="11"/>
      <c r="F264" s="20"/>
      <c r="G264" s="44"/>
      <c r="H264" s="11"/>
    </row>
    <row r="265" spans="2:8" ht="13.5" customHeight="1" x14ac:dyDescent="0.4">
      <c r="B265" s="11"/>
      <c r="C265" s="11"/>
      <c r="F265" s="20"/>
      <c r="G265" s="44"/>
      <c r="H265" s="11"/>
    </row>
    <row r="266" spans="2:8" ht="13.5" customHeight="1" x14ac:dyDescent="0.4">
      <c r="B266" s="11"/>
      <c r="C266" s="11"/>
      <c r="F266" s="20"/>
      <c r="G266" s="44"/>
      <c r="H266" s="11"/>
    </row>
    <row r="267" spans="2:8" ht="13.5" customHeight="1" x14ac:dyDescent="0.4">
      <c r="B267" s="11"/>
      <c r="C267" s="11"/>
      <c r="F267" s="20"/>
      <c r="G267" s="44"/>
      <c r="H267" s="11"/>
    </row>
    <row r="268" spans="2:8" ht="13.5" customHeight="1" x14ac:dyDescent="0.4">
      <c r="B268" s="11"/>
      <c r="C268" s="11"/>
      <c r="F268" s="20"/>
      <c r="G268" s="44"/>
      <c r="H268" s="11"/>
    </row>
    <row r="269" spans="2:8" ht="13.5" customHeight="1" x14ac:dyDescent="0.4">
      <c r="B269" s="11"/>
      <c r="C269" s="11"/>
      <c r="F269" s="20"/>
      <c r="G269" s="44"/>
      <c r="H269" s="11"/>
    </row>
    <row r="270" spans="2:8" ht="13.5" customHeight="1" x14ac:dyDescent="0.4">
      <c r="B270" s="11"/>
      <c r="C270" s="11"/>
      <c r="F270" s="20"/>
      <c r="G270" s="44"/>
      <c r="H270" s="11"/>
    </row>
    <row r="271" spans="2:8" ht="13.5" customHeight="1" x14ac:dyDescent="0.4">
      <c r="B271" s="11"/>
      <c r="C271" s="11"/>
      <c r="F271" s="20"/>
      <c r="G271" s="44"/>
      <c r="H271" s="11"/>
    </row>
    <row r="272" spans="2:8" ht="13.5" customHeight="1" x14ac:dyDescent="0.4">
      <c r="B272" s="11"/>
      <c r="C272" s="11"/>
      <c r="F272" s="20"/>
      <c r="G272" s="44"/>
      <c r="H272" s="11"/>
    </row>
    <row r="273" spans="2:8" ht="13.5" customHeight="1" x14ac:dyDescent="0.4">
      <c r="B273" s="11"/>
      <c r="C273" s="11"/>
      <c r="F273" s="20"/>
      <c r="G273" s="44"/>
      <c r="H273" s="11"/>
    </row>
    <row r="274" spans="2:8" ht="13.5" customHeight="1" x14ac:dyDescent="0.4">
      <c r="B274" s="11"/>
      <c r="C274" s="11"/>
      <c r="F274" s="20"/>
      <c r="G274" s="44"/>
      <c r="H274" s="11"/>
    </row>
    <row r="275" spans="2:8" ht="13.5" customHeight="1" x14ac:dyDescent="0.4">
      <c r="B275" s="11"/>
      <c r="C275" s="11"/>
      <c r="F275" s="20"/>
      <c r="G275" s="44"/>
      <c r="H275" s="11"/>
    </row>
    <row r="276" spans="2:8" ht="13.5" customHeight="1" x14ac:dyDescent="0.4">
      <c r="B276" s="11"/>
      <c r="C276" s="11"/>
      <c r="F276" s="20"/>
      <c r="G276" s="44"/>
      <c r="H276" s="11"/>
    </row>
    <row r="277" spans="2:8" ht="13.5" customHeight="1" x14ac:dyDescent="0.4">
      <c r="B277" s="11"/>
      <c r="C277" s="11"/>
      <c r="F277" s="20"/>
      <c r="G277" s="44"/>
      <c r="H277" s="11"/>
    </row>
    <row r="278" spans="2:8" ht="13.5" customHeight="1" x14ac:dyDescent="0.4">
      <c r="B278" s="11"/>
      <c r="C278" s="11"/>
      <c r="F278" s="20"/>
      <c r="G278" s="44"/>
      <c r="H278" s="11"/>
    </row>
    <row r="279" spans="2:8" ht="13.5" customHeight="1" x14ac:dyDescent="0.4">
      <c r="B279" s="11"/>
      <c r="C279" s="11"/>
      <c r="F279" s="20"/>
      <c r="G279" s="44"/>
      <c r="H279" s="11"/>
    </row>
    <row r="280" spans="2:8" ht="13.5" customHeight="1" x14ac:dyDescent="0.4">
      <c r="B280" s="11"/>
      <c r="C280" s="11"/>
      <c r="F280" s="20"/>
      <c r="G280" s="44"/>
      <c r="H280" s="11"/>
    </row>
    <row r="281" spans="2:8" ht="13.5" customHeight="1" x14ac:dyDescent="0.4">
      <c r="B281" s="11"/>
      <c r="C281" s="11"/>
      <c r="F281" s="20"/>
      <c r="G281" s="44"/>
      <c r="H281" s="11"/>
    </row>
    <row r="282" spans="2:8" ht="13.5" customHeight="1" x14ac:dyDescent="0.4">
      <c r="B282" s="11"/>
      <c r="C282" s="11"/>
      <c r="F282" s="20"/>
      <c r="G282" s="44"/>
      <c r="H282" s="11"/>
    </row>
    <row r="283" spans="2:8" ht="13.5" customHeight="1" x14ac:dyDescent="0.4">
      <c r="B283" s="11"/>
      <c r="C283" s="11"/>
      <c r="F283" s="20"/>
      <c r="G283" s="44"/>
      <c r="H283" s="11"/>
    </row>
    <row r="284" spans="2:8" ht="13.5" customHeight="1" x14ac:dyDescent="0.4">
      <c r="B284" s="11"/>
      <c r="C284" s="11"/>
      <c r="F284" s="20"/>
      <c r="G284" s="44"/>
      <c r="H284" s="11"/>
    </row>
    <row r="285" spans="2:8" ht="13.5" customHeight="1" x14ac:dyDescent="0.4">
      <c r="B285" s="11"/>
      <c r="C285" s="11"/>
      <c r="F285" s="20"/>
      <c r="G285" s="44"/>
      <c r="H285" s="11"/>
    </row>
    <row r="286" spans="2:8" ht="13.5" customHeight="1" x14ac:dyDescent="0.4">
      <c r="B286" s="11"/>
      <c r="C286" s="11"/>
      <c r="F286" s="20"/>
      <c r="G286" s="44"/>
      <c r="H286" s="11"/>
    </row>
    <row r="287" spans="2:8" ht="13.5" customHeight="1" x14ac:dyDescent="0.4">
      <c r="B287" s="11"/>
      <c r="C287" s="11"/>
      <c r="F287" s="20"/>
      <c r="G287" s="44"/>
      <c r="H287" s="11"/>
    </row>
    <row r="288" spans="2:8" ht="13.5" customHeight="1" x14ac:dyDescent="0.4">
      <c r="B288" s="11"/>
      <c r="C288" s="11"/>
      <c r="F288" s="20"/>
      <c r="G288" s="44"/>
      <c r="H288" s="11"/>
    </row>
    <row r="289" spans="2:8" ht="13.5" customHeight="1" x14ac:dyDescent="0.4">
      <c r="B289" s="11"/>
      <c r="C289" s="11"/>
      <c r="F289" s="20"/>
      <c r="G289" s="44"/>
      <c r="H289" s="11"/>
    </row>
    <row r="290" spans="2:8" ht="13.5" customHeight="1" x14ac:dyDescent="0.4">
      <c r="B290" s="11"/>
      <c r="C290" s="11"/>
      <c r="F290" s="20"/>
      <c r="G290" s="44"/>
      <c r="H290" s="11"/>
    </row>
    <row r="291" spans="2:8" ht="13.5" customHeight="1" x14ac:dyDescent="0.4">
      <c r="B291" s="11"/>
      <c r="C291" s="11"/>
      <c r="F291" s="20"/>
      <c r="G291" s="44"/>
      <c r="H291" s="11"/>
    </row>
    <row r="292" spans="2:8" ht="13.5" customHeight="1" x14ac:dyDescent="0.4">
      <c r="B292" s="11"/>
      <c r="C292" s="11"/>
      <c r="F292" s="20"/>
      <c r="G292" s="44"/>
      <c r="H292" s="11"/>
    </row>
    <row r="293" spans="2:8" ht="13.5" customHeight="1" x14ac:dyDescent="0.4">
      <c r="B293" s="11"/>
      <c r="C293" s="11"/>
      <c r="F293" s="20"/>
      <c r="G293" s="44"/>
      <c r="H293" s="11"/>
    </row>
    <row r="294" spans="2:8" ht="13.5" customHeight="1" x14ac:dyDescent="0.4">
      <c r="B294" s="11"/>
      <c r="C294" s="11"/>
      <c r="F294" s="20"/>
      <c r="G294" s="44"/>
      <c r="H294" s="11"/>
    </row>
    <row r="295" spans="2:8" ht="13.5" customHeight="1" x14ac:dyDescent="0.4">
      <c r="B295" s="11"/>
      <c r="C295" s="11"/>
      <c r="F295" s="20"/>
      <c r="G295" s="44"/>
      <c r="H295" s="11"/>
    </row>
    <row r="296" spans="2:8" ht="13.5" customHeight="1" x14ac:dyDescent="0.4">
      <c r="B296" s="11"/>
      <c r="C296" s="11"/>
      <c r="F296" s="20"/>
      <c r="G296" s="44"/>
      <c r="H296" s="11"/>
    </row>
    <row r="297" spans="2:8" ht="13.5" customHeight="1" x14ac:dyDescent="0.4">
      <c r="B297" s="11"/>
      <c r="C297" s="11"/>
      <c r="F297" s="20"/>
      <c r="G297" s="44"/>
      <c r="H297" s="11"/>
    </row>
    <row r="298" spans="2:8" ht="13.5" customHeight="1" x14ac:dyDescent="0.4">
      <c r="B298" s="11"/>
      <c r="C298" s="11"/>
      <c r="F298" s="20"/>
      <c r="G298" s="44"/>
      <c r="H298" s="11"/>
    </row>
    <row r="299" spans="2:8" ht="13.5" customHeight="1" x14ac:dyDescent="0.4">
      <c r="B299" s="11"/>
      <c r="C299" s="11"/>
      <c r="F299" s="20"/>
      <c r="G299" s="44"/>
      <c r="H299" s="11"/>
    </row>
    <row r="300" spans="2:8" ht="13.5" customHeight="1" x14ac:dyDescent="0.4">
      <c r="B300" s="11"/>
      <c r="C300" s="11"/>
      <c r="F300" s="20"/>
      <c r="G300" s="44"/>
      <c r="H300" s="11"/>
    </row>
    <row r="301" spans="2:8" ht="13.5" customHeight="1" x14ac:dyDescent="0.4">
      <c r="B301" s="11"/>
      <c r="C301" s="11"/>
      <c r="F301" s="20"/>
      <c r="G301" s="44"/>
      <c r="H301" s="11"/>
    </row>
    <row r="302" spans="2:8" ht="13.5" customHeight="1" x14ac:dyDescent="0.4">
      <c r="B302" s="11"/>
      <c r="C302" s="11"/>
      <c r="F302" s="20"/>
      <c r="G302" s="44"/>
      <c r="H302" s="11"/>
    </row>
    <row r="303" spans="2:8" ht="13.5" customHeight="1" x14ac:dyDescent="0.4">
      <c r="B303" s="11"/>
      <c r="C303" s="11"/>
      <c r="F303" s="20"/>
      <c r="G303" s="44"/>
      <c r="H303" s="11"/>
    </row>
    <row r="304" spans="2:8" ht="13.5" customHeight="1" x14ac:dyDescent="0.4">
      <c r="B304" s="11"/>
      <c r="C304" s="11"/>
      <c r="F304" s="20"/>
      <c r="G304" s="44"/>
      <c r="H304" s="11"/>
    </row>
    <row r="305" spans="2:8" ht="13.5" customHeight="1" x14ac:dyDescent="0.4">
      <c r="B305" s="11"/>
      <c r="C305" s="11"/>
      <c r="F305" s="20"/>
      <c r="G305" s="44"/>
      <c r="H305" s="11"/>
    </row>
    <row r="306" spans="2:8" ht="13.5" customHeight="1" x14ac:dyDescent="0.4">
      <c r="B306" s="11"/>
      <c r="C306" s="11"/>
      <c r="F306" s="20"/>
      <c r="G306" s="44"/>
      <c r="H306" s="11"/>
    </row>
    <row r="307" spans="2:8" ht="13.5" customHeight="1" x14ac:dyDescent="0.4">
      <c r="B307" s="11"/>
      <c r="C307" s="11"/>
      <c r="F307" s="20"/>
      <c r="G307" s="44"/>
      <c r="H307" s="11"/>
    </row>
    <row r="308" spans="2:8" ht="13.5" customHeight="1" x14ac:dyDescent="0.4">
      <c r="B308" s="11"/>
      <c r="C308" s="11"/>
      <c r="F308" s="20"/>
      <c r="G308" s="44"/>
      <c r="H308" s="11"/>
    </row>
    <row r="309" spans="2:8" ht="13.5" customHeight="1" x14ac:dyDescent="0.4">
      <c r="B309" s="11"/>
      <c r="C309" s="11"/>
      <c r="F309" s="20"/>
      <c r="G309" s="44"/>
      <c r="H309" s="11"/>
    </row>
    <row r="310" spans="2:8" ht="13.5" customHeight="1" x14ac:dyDescent="0.4">
      <c r="B310" s="11"/>
      <c r="C310" s="11"/>
      <c r="F310" s="20"/>
      <c r="G310" s="44"/>
      <c r="H310" s="11"/>
    </row>
    <row r="311" spans="2:8" ht="15.75" customHeight="1" x14ac:dyDescent="0.4">
      <c r="B311" s="11"/>
      <c r="C311" s="11"/>
      <c r="F311" s="20"/>
    </row>
    <row r="312" spans="2:8" ht="15.75" customHeight="1" x14ac:dyDescent="0.4">
      <c r="B312" s="11"/>
      <c r="C312" s="11"/>
      <c r="F312" s="20"/>
    </row>
    <row r="313" spans="2:8" ht="15.75" customHeight="1" x14ac:dyDescent="0.4"/>
    <row r="314" spans="2:8" ht="15.75" customHeight="1" x14ac:dyDescent="0.4"/>
    <row r="315" spans="2:8" ht="15.75" customHeight="1" x14ac:dyDescent="0.4"/>
    <row r="316" spans="2:8" ht="15.75" customHeight="1" x14ac:dyDescent="0.4"/>
    <row r="317" spans="2:8" ht="15.75" customHeight="1" x14ac:dyDescent="0.4"/>
    <row r="318" spans="2:8" ht="15.75" customHeight="1" x14ac:dyDescent="0.4"/>
    <row r="319" spans="2:8" ht="15.75" customHeight="1" x14ac:dyDescent="0.4"/>
    <row r="320" spans="2:8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</sheetData>
  <sortState xmlns:xlrd2="http://schemas.microsoft.com/office/spreadsheetml/2017/richdata2" ref="A91:H93">
    <sortCondition ref="A91:A93"/>
  </sortState>
  <mergeCells count="4">
    <mergeCell ref="A1:H1"/>
    <mergeCell ref="G5:H5"/>
    <mergeCell ref="G6:H6"/>
    <mergeCell ref="F10:H11"/>
  </mergeCells>
  <printOptions horizontalCentered="1" verticalCentered="1" gridLines="1"/>
  <pageMargins left="0.74803149606299213" right="0.74803149606299213" top="0" bottom="0" header="0" footer="0"/>
  <pageSetup paperSize="9" scale="33" fitToHeight="2" orientation="portrait" horizontalDpi="300" verticalDpi="300" r:id="rId1"/>
  <rowBreaks count="1" manualBreakCount="1">
    <brk id="7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53125" defaultRowHeight="15" customHeight="1" x14ac:dyDescent="0.25"/>
  <cols>
    <col min="1" max="3" width="8.7265625" customWidth="1"/>
    <col min="4" max="4" width="9.1796875" customWidth="1"/>
    <col min="5" max="6" width="8.7265625" customWidth="1"/>
  </cols>
  <sheetData>
    <row r="1" spans="1:4" ht="12.75" customHeight="1" x14ac:dyDescent="0.25">
      <c r="D1" s="21"/>
    </row>
    <row r="2" spans="1:4" ht="12.75" customHeight="1" x14ac:dyDescent="0.3">
      <c r="A2" s="22"/>
      <c r="D2" s="23"/>
    </row>
    <row r="3" spans="1:4" ht="12.75" customHeight="1" x14ac:dyDescent="0.25">
      <c r="D3" s="21"/>
    </row>
    <row r="4" spans="1:4" ht="12.75" customHeight="1" x14ac:dyDescent="0.25">
      <c r="D4" s="21"/>
    </row>
    <row r="5" spans="1:4" ht="12.75" customHeight="1" x14ac:dyDescent="0.25">
      <c r="D5" s="21"/>
    </row>
    <row r="6" spans="1:4" ht="12.75" customHeight="1" x14ac:dyDescent="0.25">
      <c r="D6" s="21"/>
    </row>
    <row r="7" spans="1:4" ht="12.75" customHeight="1" x14ac:dyDescent="0.25">
      <c r="D7" s="21"/>
    </row>
    <row r="8" spans="1:4" ht="12.75" customHeight="1" x14ac:dyDescent="0.25">
      <c r="D8" s="21"/>
    </row>
    <row r="9" spans="1:4" ht="12.75" customHeight="1" x14ac:dyDescent="0.25">
      <c r="D9" s="21"/>
    </row>
    <row r="10" spans="1:4" ht="12.75" customHeight="1" x14ac:dyDescent="0.25">
      <c r="D10" s="21"/>
    </row>
    <row r="11" spans="1:4" ht="12.75" customHeight="1" x14ac:dyDescent="0.25">
      <c r="D11" s="21"/>
    </row>
    <row r="12" spans="1:4" ht="12.75" customHeight="1" x14ac:dyDescent="0.25">
      <c r="D12" s="21"/>
    </row>
    <row r="13" spans="1:4" ht="12.75" customHeight="1" x14ac:dyDescent="0.25">
      <c r="D13" s="21"/>
    </row>
    <row r="14" spans="1:4" ht="12.75" customHeight="1" x14ac:dyDescent="0.25">
      <c r="D14" s="21"/>
    </row>
    <row r="15" spans="1:4" ht="12.75" customHeight="1" x14ac:dyDescent="0.25">
      <c r="D15" s="21"/>
    </row>
    <row r="16" spans="1:4" ht="12.75" customHeight="1" x14ac:dyDescent="0.25">
      <c r="D16" s="21"/>
    </row>
    <row r="17" spans="4:4" ht="12.75" customHeight="1" x14ac:dyDescent="0.25">
      <c r="D17" s="21"/>
    </row>
    <row r="18" spans="4:4" ht="12.75" customHeight="1" x14ac:dyDescent="0.25">
      <c r="D18" s="21"/>
    </row>
    <row r="19" spans="4:4" ht="12.75" customHeight="1" x14ac:dyDescent="0.25">
      <c r="D19" s="21"/>
    </row>
    <row r="20" spans="4:4" ht="12.75" customHeight="1" x14ac:dyDescent="0.25">
      <c r="D20" s="21"/>
    </row>
    <row r="21" spans="4:4" ht="12.75" customHeight="1" x14ac:dyDescent="0.25">
      <c r="D21" s="21"/>
    </row>
    <row r="22" spans="4:4" ht="12.75" customHeight="1" x14ac:dyDescent="0.25">
      <c r="D22" s="21"/>
    </row>
    <row r="23" spans="4:4" ht="12.75" customHeight="1" x14ac:dyDescent="0.25">
      <c r="D23" s="21"/>
    </row>
    <row r="24" spans="4:4" ht="12.75" customHeight="1" x14ac:dyDescent="0.25">
      <c r="D24" s="21"/>
    </row>
    <row r="25" spans="4:4" ht="12.75" customHeight="1" x14ac:dyDescent="0.25">
      <c r="D25" s="21"/>
    </row>
    <row r="26" spans="4:4" ht="12.75" customHeight="1" x14ac:dyDescent="0.25">
      <c r="D26" s="21"/>
    </row>
    <row r="27" spans="4:4" ht="12.75" customHeight="1" x14ac:dyDescent="0.25">
      <c r="D27" s="21"/>
    </row>
    <row r="28" spans="4:4" ht="12.75" customHeight="1" x14ac:dyDescent="0.25">
      <c r="D28" s="21"/>
    </row>
    <row r="29" spans="4:4" ht="12.75" customHeight="1" x14ac:dyDescent="0.25">
      <c r="D29" s="21"/>
    </row>
    <row r="30" spans="4:4" ht="12.75" customHeight="1" x14ac:dyDescent="0.25">
      <c r="D30" s="21"/>
    </row>
    <row r="31" spans="4:4" ht="12.75" customHeight="1" x14ac:dyDescent="0.25">
      <c r="D31" s="21"/>
    </row>
    <row r="32" spans="4:4" ht="12.75" customHeight="1" x14ac:dyDescent="0.25">
      <c r="D32" s="21"/>
    </row>
    <row r="33" spans="4:4" ht="12.75" customHeight="1" x14ac:dyDescent="0.25">
      <c r="D33" s="21"/>
    </row>
    <row r="34" spans="4:4" ht="12.75" customHeight="1" x14ac:dyDescent="0.25">
      <c r="D34" s="21"/>
    </row>
    <row r="35" spans="4:4" ht="12.75" customHeight="1" x14ac:dyDescent="0.25">
      <c r="D35" s="21"/>
    </row>
    <row r="36" spans="4:4" ht="12.75" customHeight="1" x14ac:dyDescent="0.25">
      <c r="D36" s="21"/>
    </row>
    <row r="37" spans="4:4" ht="12.75" customHeight="1" x14ac:dyDescent="0.25">
      <c r="D37" s="21"/>
    </row>
    <row r="38" spans="4:4" ht="12.75" customHeight="1" x14ac:dyDescent="0.25">
      <c r="D38" s="21"/>
    </row>
    <row r="39" spans="4:4" ht="12.75" customHeight="1" x14ac:dyDescent="0.25">
      <c r="D39" s="21"/>
    </row>
    <row r="40" spans="4:4" ht="12.75" customHeight="1" x14ac:dyDescent="0.25">
      <c r="D40" s="21"/>
    </row>
    <row r="41" spans="4:4" ht="12.75" customHeight="1" x14ac:dyDescent="0.25">
      <c r="D41" s="21"/>
    </row>
    <row r="42" spans="4:4" ht="12.75" customHeight="1" x14ac:dyDescent="0.25">
      <c r="D42" s="21"/>
    </row>
    <row r="43" spans="4:4" ht="12.75" customHeight="1" x14ac:dyDescent="0.25">
      <c r="D43" s="21"/>
    </row>
    <row r="44" spans="4:4" ht="12.75" customHeight="1" x14ac:dyDescent="0.25">
      <c r="D44" s="21"/>
    </row>
    <row r="45" spans="4:4" ht="12.75" customHeight="1" x14ac:dyDescent="0.25">
      <c r="D45" s="21"/>
    </row>
    <row r="46" spans="4:4" ht="12.75" customHeight="1" x14ac:dyDescent="0.25">
      <c r="D46" s="21"/>
    </row>
    <row r="47" spans="4:4" ht="12.75" customHeight="1" x14ac:dyDescent="0.25">
      <c r="D47" s="21"/>
    </row>
    <row r="48" spans="4:4" ht="12.75" customHeight="1" x14ac:dyDescent="0.25">
      <c r="D48" s="21"/>
    </row>
    <row r="49" spans="4:4" ht="12.75" customHeight="1" x14ac:dyDescent="0.25">
      <c r="D49" s="21"/>
    </row>
    <row r="50" spans="4:4" ht="12.75" customHeight="1" x14ac:dyDescent="0.25">
      <c r="D50" s="21"/>
    </row>
    <row r="51" spans="4:4" ht="12.75" customHeight="1" x14ac:dyDescent="0.25">
      <c r="D51" s="21"/>
    </row>
    <row r="52" spans="4:4" ht="12.75" customHeight="1" x14ac:dyDescent="0.25">
      <c r="D52" s="21"/>
    </row>
    <row r="53" spans="4:4" ht="12.75" customHeight="1" x14ac:dyDescent="0.25">
      <c r="D53" s="21"/>
    </row>
    <row r="54" spans="4:4" ht="12.75" customHeight="1" x14ac:dyDescent="0.25">
      <c r="D54" s="21"/>
    </row>
    <row r="55" spans="4:4" ht="12.75" customHeight="1" x14ac:dyDescent="0.25">
      <c r="D55" s="21"/>
    </row>
    <row r="56" spans="4:4" ht="12.75" customHeight="1" x14ac:dyDescent="0.25">
      <c r="D56" s="21"/>
    </row>
    <row r="57" spans="4:4" ht="12.75" customHeight="1" x14ac:dyDescent="0.25">
      <c r="D57" s="21"/>
    </row>
    <row r="58" spans="4:4" ht="12.75" customHeight="1" x14ac:dyDescent="0.25">
      <c r="D58" s="21"/>
    </row>
    <row r="59" spans="4:4" ht="12.75" customHeight="1" x14ac:dyDescent="0.25">
      <c r="D59" s="21"/>
    </row>
    <row r="60" spans="4:4" ht="12.75" customHeight="1" x14ac:dyDescent="0.25">
      <c r="D60" s="21"/>
    </row>
    <row r="61" spans="4:4" ht="12.75" customHeight="1" x14ac:dyDescent="0.25">
      <c r="D61" s="21"/>
    </row>
    <row r="62" spans="4:4" ht="12.75" customHeight="1" x14ac:dyDescent="0.25">
      <c r="D62" s="21"/>
    </row>
    <row r="63" spans="4:4" ht="12.75" customHeight="1" x14ac:dyDescent="0.25">
      <c r="D63" s="21"/>
    </row>
    <row r="64" spans="4:4" ht="12.75" customHeight="1" x14ac:dyDescent="0.25">
      <c r="D64" s="21"/>
    </row>
    <row r="65" spans="4:4" ht="12.75" customHeight="1" x14ac:dyDescent="0.25">
      <c r="D65" s="21"/>
    </row>
    <row r="66" spans="4:4" ht="12.75" customHeight="1" x14ac:dyDescent="0.25">
      <c r="D66" s="21"/>
    </row>
    <row r="67" spans="4:4" ht="12.75" customHeight="1" x14ac:dyDescent="0.25">
      <c r="D67" s="21"/>
    </row>
    <row r="68" spans="4:4" ht="12.75" customHeight="1" x14ac:dyDescent="0.25">
      <c r="D68" s="21"/>
    </row>
    <row r="69" spans="4:4" ht="12.75" customHeight="1" x14ac:dyDescent="0.25">
      <c r="D69" s="21"/>
    </row>
    <row r="70" spans="4:4" ht="12.75" customHeight="1" x14ac:dyDescent="0.25">
      <c r="D70" s="21"/>
    </row>
    <row r="71" spans="4:4" ht="12.75" customHeight="1" x14ac:dyDescent="0.25">
      <c r="D71" s="21"/>
    </row>
    <row r="72" spans="4:4" ht="12.75" customHeight="1" x14ac:dyDescent="0.25">
      <c r="D72" s="21"/>
    </row>
    <row r="73" spans="4:4" ht="12.75" customHeight="1" x14ac:dyDescent="0.25">
      <c r="D73" s="21"/>
    </row>
    <row r="74" spans="4:4" ht="12.75" customHeight="1" x14ac:dyDescent="0.25">
      <c r="D74" s="21"/>
    </row>
    <row r="75" spans="4:4" ht="12.75" customHeight="1" x14ac:dyDescent="0.25">
      <c r="D75" s="21"/>
    </row>
    <row r="76" spans="4:4" ht="12.75" customHeight="1" x14ac:dyDescent="0.25">
      <c r="D76" s="21"/>
    </row>
    <row r="77" spans="4:4" ht="12.75" customHeight="1" x14ac:dyDescent="0.25">
      <c r="D77" s="21"/>
    </row>
    <row r="78" spans="4:4" ht="12.75" customHeight="1" x14ac:dyDescent="0.25">
      <c r="D78" s="21"/>
    </row>
    <row r="79" spans="4:4" ht="12.75" customHeight="1" x14ac:dyDescent="0.25">
      <c r="D79" s="21"/>
    </row>
    <row r="80" spans="4:4" ht="12.75" customHeight="1" x14ac:dyDescent="0.25">
      <c r="D80" s="21"/>
    </row>
    <row r="81" spans="4:4" ht="12.75" customHeight="1" x14ac:dyDescent="0.25">
      <c r="D81" s="21"/>
    </row>
    <row r="82" spans="4:4" ht="12.75" customHeight="1" x14ac:dyDescent="0.25">
      <c r="D82" s="21"/>
    </row>
    <row r="83" spans="4:4" ht="12.75" customHeight="1" x14ac:dyDescent="0.25">
      <c r="D83" s="21"/>
    </row>
    <row r="84" spans="4:4" ht="12.75" customHeight="1" x14ac:dyDescent="0.25">
      <c r="D84" s="21"/>
    </row>
    <row r="85" spans="4:4" ht="12.75" customHeight="1" x14ac:dyDescent="0.25">
      <c r="D85" s="21"/>
    </row>
    <row r="86" spans="4:4" ht="12.75" customHeight="1" x14ac:dyDescent="0.25">
      <c r="D86" s="21"/>
    </row>
    <row r="87" spans="4:4" ht="12.75" customHeight="1" x14ac:dyDescent="0.25">
      <c r="D87" s="21"/>
    </row>
    <row r="88" spans="4:4" ht="12.75" customHeight="1" x14ac:dyDescent="0.25">
      <c r="D88" s="21"/>
    </row>
    <row r="89" spans="4:4" ht="12.75" customHeight="1" x14ac:dyDescent="0.25">
      <c r="D89" s="21"/>
    </row>
    <row r="90" spans="4:4" ht="12.75" customHeight="1" x14ac:dyDescent="0.25">
      <c r="D90" s="21"/>
    </row>
    <row r="91" spans="4:4" ht="12.75" customHeight="1" x14ac:dyDescent="0.25">
      <c r="D91" s="21"/>
    </row>
    <row r="92" spans="4:4" ht="12.75" customHeight="1" x14ac:dyDescent="0.25">
      <c r="D92" s="21"/>
    </row>
    <row r="93" spans="4:4" ht="12.75" customHeight="1" x14ac:dyDescent="0.25">
      <c r="D93" s="21"/>
    </row>
    <row r="94" spans="4:4" ht="12.75" customHeight="1" x14ac:dyDescent="0.25">
      <c r="D94" s="21"/>
    </row>
    <row r="95" spans="4:4" ht="12.75" customHeight="1" x14ac:dyDescent="0.25">
      <c r="D95" s="21"/>
    </row>
    <row r="96" spans="4:4" ht="12.75" customHeight="1" x14ac:dyDescent="0.25">
      <c r="D96" s="21"/>
    </row>
    <row r="97" spans="4:4" ht="12.75" customHeight="1" x14ac:dyDescent="0.25">
      <c r="D97" s="21"/>
    </row>
    <row r="98" spans="4:4" ht="12.75" customHeight="1" x14ac:dyDescent="0.25">
      <c r="D98" s="21"/>
    </row>
    <row r="99" spans="4:4" ht="12.75" customHeight="1" x14ac:dyDescent="0.25">
      <c r="D99" s="21"/>
    </row>
    <row r="100" spans="4:4" ht="12.75" customHeight="1" x14ac:dyDescent="0.25">
      <c r="D100" s="21"/>
    </row>
    <row r="101" spans="4:4" ht="12.75" customHeight="1" x14ac:dyDescent="0.25">
      <c r="D101" s="21"/>
    </row>
    <row r="102" spans="4:4" ht="12.75" customHeight="1" x14ac:dyDescent="0.25">
      <c r="D102" s="21"/>
    </row>
    <row r="103" spans="4:4" ht="12.75" customHeight="1" x14ac:dyDescent="0.25">
      <c r="D103" s="21"/>
    </row>
    <row r="104" spans="4:4" ht="12.75" customHeight="1" x14ac:dyDescent="0.25">
      <c r="D104" s="21"/>
    </row>
    <row r="105" spans="4:4" ht="12.75" customHeight="1" x14ac:dyDescent="0.25">
      <c r="D105" s="21"/>
    </row>
    <row r="106" spans="4:4" ht="12.75" customHeight="1" x14ac:dyDescent="0.25">
      <c r="D106" s="21"/>
    </row>
    <row r="107" spans="4:4" ht="12.75" customHeight="1" x14ac:dyDescent="0.25">
      <c r="D107" s="21"/>
    </row>
    <row r="108" spans="4:4" ht="12.75" customHeight="1" x14ac:dyDescent="0.25">
      <c r="D108" s="21"/>
    </row>
    <row r="109" spans="4:4" ht="12.75" customHeight="1" x14ac:dyDescent="0.25">
      <c r="D109" s="21"/>
    </row>
    <row r="110" spans="4:4" ht="12.75" customHeight="1" x14ac:dyDescent="0.25">
      <c r="D110" s="21"/>
    </row>
    <row r="111" spans="4:4" ht="12.75" customHeight="1" x14ac:dyDescent="0.25">
      <c r="D111" s="21"/>
    </row>
    <row r="112" spans="4:4" ht="12.75" customHeight="1" x14ac:dyDescent="0.25">
      <c r="D112" s="21"/>
    </row>
    <row r="113" spans="4:4" ht="12.75" customHeight="1" x14ac:dyDescent="0.25">
      <c r="D113" s="21"/>
    </row>
    <row r="114" spans="4:4" ht="12.75" customHeight="1" x14ac:dyDescent="0.25">
      <c r="D114" s="21"/>
    </row>
    <row r="115" spans="4:4" ht="12.75" customHeight="1" x14ac:dyDescent="0.25">
      <c r="D115" s="21"/>
    </row>
    <row r="116" spans="4:4" ht="12.75" customHeight="1" x14ac:dyDescent="0.25">
      <c r="D116" s="21"/>
    </row>
    <row r="117" spans="4:4" ht="12.75" customHeight="1" x14ac:dyDescent="0.25">
      <c r="D117" s="21"/>
    </row>
    <row r="118" spans="4:4" ht="12.75" customHeight="1" x14ac:dyDescent="0.25">
      <c r="D118" s="21"/>
    </row>
    <row r="119" spans="4:4" ht="12.75" customHeight="1" x14ac:dyDescent="0.25">
      <c r="D119" s="21"/>
    </row>
    <row r="120" spans="4:4" ht="12.75" customHeight="1" x14ac:dyDescent="0.25">
      <c r="D120" s="21"/>
    </row>
    <row r="121" spans="4:4" ht="12.75" customHeight="1" x14ac:dyDescent="0.25">
      <c r="D121" s="21"/>
    </row>
    <row r="122" spans="4:4" ht="12.75" customHeight="1" x14ac:dyDescent="0.25">
      <c r="D122" s="21"/>
    </row>
    <row r="123" spans="4:4" ht="12.75" customHeight="1" x14ac:dyDescent="0.25">
      <c r="D123" s="21"/>
    </row>
    <row r="124" spans="4:4" ht="12.75" customHeight="1" x14ac:dyDescent="0.25">
      <c r="D124" s="21"/>
    </row>
    <row r="125" spans="4:4" ht="12.75" customHeight="1" x14ac:dyDescent="0.25">
      <c r="D125" s="21"/>
    </row>
    <row r="126" spans="4:4" ht="12.75" customHeight="1" x14ac:dyDescent="0.25">
      <c r="D126" s="21"/>
    </row>
    <row r="127" spans="4:4" ht="12.75" customHeight="1" x14ac:dyDescent="0.25">
      <c r="D127" s="21"/>
    </row>
    <row r="128" spans="4:4" ht="12.75" customHeight="1" x14ac:dyDescent="0.25">
      <c r="D128" s="21"/>
    </row>
    <row r="129" spans="4:4" ht="12.75" customHeight="1" x14ac:dyDescent="0.25">
      <c r="D129" s="21"/>
    </row>
    <row r="130" spans="4:4" ht="12.75" customHeight="1" x14ac:dyDescent="0.25">
      <c r="D130" s="21"/>
    </row>
    <row r="131" spans="4:4" ht="12.75" customHeight="1" x14ac:dyDescent="0.25">
      <c r="D131" s="21"/>
    </row>
    <row r="132" spans="4:4" ht="12.75" customHeight="1" x14ac:dyDescent="0.25">
      <c r="D132" s="21"/>
    </row>
    <row r="133" spans="4:4" ht="12.75" customHeight="1" x14ac:dyDescent="0.25">
      <c r="D133" s="21"/>
    </row>
    <row r="134" spans="4:4" ht="12.75" customHeight="1" x14ac:dyDescent="0.25">
      <c r="D134" s="21"/>
    </row>
    <row r="135" spans="4:4" ht="12.75" customHeight="1" x14ac:dyDescent="0.25">
      <c r="D135" s="21"/>
    </row>
    <row r="136" spans="4:4" ht="12.75" customHeight="1" x14ac:dyDescent="0.25">
      <c r="D136" s="21"/>
    </row>
    <row r="137" spans="4:4" ht="12.75" customHeight="1" x14ac:dyDescent="0.25">
      <c r="D137" s="21"/>
    </row>
    <row r="138" spans="4:4" ht="12.75" customHeight="1" x14ac:dyDescent="0.25">
      <c r="D138" s="21"/>
    </row>
    <row r="139" spans="4:4" ht="12.75" customHeight="1" x14ac:dyDescent="0.25">
      <c r="D139" s="21"/>
    </row>
    <row r="140" spans="4:4" ht="12.75" customHeight="1" x14ac:dyDescent="0.25">
      <c r="D140" s="21"/>
    </row>
    <row r="141" spans="4:4" ht="12.75" customHeight="1" x14ac:dyDescent="0.25">
      <c r="D141" s="21"/>
    </row>
    <row r="142" spans="4:4" ht="12.75" customHeight="1" x14ac:dyDescent="0.25">
      <c r="D142" s="21"/>
    </row>
    <row r="143" spans="4:4" ht="12.75" customHeight="1" x14ac:dyDescent="0.25">
      <c r="D143" s="21"/>
    </row>
    <row r="144" spans="4:4" ht="12.75" customHeight="1" x14ac:dyDescent="0.25">
      <c r="D144" s="21"/>
    </row>
    <row r="145" spans="4:4" ht="12.75" customHeight="1" x14ac:dyDescent="0.25">
      <c r="D145" s="21"/>
    </row>
    <row r="146" spans="4:4" ht="12.75" customHeight="1" x14ac:dyDescent="0.25">
      <c r="D146" s="21"/>
    </row>
    <row r="147" spans="4:4" ht="12.75" customHeight="1" x14ac:dyDescent="0.25">
      <c r="D147" s="21"/>
    </row>
    <row r="148" spans="4:4" ht="12.75" customHeight="1" x14ac:dyDescent="0.25">
      <c r="D148" s="21"/>
    </row>
    <row r="149" spans="4:4" ht="12.75" customHeight="1" x14ac:dyDescent="0.25">
      <c r="D149" s="21"/>
    </row>
    <row r="150" spans="4:4" ht="12.75" customHeight="1" x14ac:dyDescent="0.25">
      <c r="D150" s="21"/>
    </row>
    <row r="151" spans="4:4" ht="12.75" customHeight="1" x14ac:dyDescent="0.25">
      <c r="D151" s="21"/>
    </row>
    <row r="152" spans="4:4" ht="12.75" customHeight="1" x14ac:dyDescent="0.25">
      <c r="D152" s="21"/>
    </row>
    <row r="153" spans="4:4" ht="12.75" customHeight="1" x14ac:dyDescent="0.25">
      <c r="D153" s="21"/>
    </row>
    <row r="154" spans="4:4" ht="12.75" customHeight="1" x14ac:dyDescent="0.25">
      <c r="D154" s="21"/>
    </row>
    <row r="155" spans="4:4" ht="12.75" customHeight="1" x14ac:dyDescent="0.25">
      <c r="D155" s="21"/>
    </row>
    <row r="156" spans="4:4" ht="12.75" customHeight="1" x14ac:dyDescent="0.25">
      <c r="D156" s="21"/>
    </row>
    <row r="157" spans="4:4" ht="12.75" customHeight="1" x14ac:dyDescent="0.25">
      <c r="D157" s="21"/>
    </row>
    <row r="158" spans="4:4" ht="12.75" customHeight="1" x14ac:dyDescent="0.25">
      <c r="D158" s="21"/>
    </row>
    <row r="159" spans="4:4" ht="12.75" customHeight="1" x14ac:dyDescent="0.25">
      <c r="D159" s="21"/>
    </row>
    <row r="160" spans="4:4" ht="12.75" customHeight="1" x14ac:dyDescent="0.25">
      <c r="D160" s="21"/>
    </row>
    <row r="161" spans="4:4" ht="12.75" customHeight="1" x14ac:dyDescent="0.25">
      <c r="D161" s="21"/>
    </row>
    <row r="162" spans="4:4" ht="12.75" customHeight="1" x14ac:dyDescent="0.25">
      <c r="D162" s="21"/>
    </row>
    <row r="163" spans="4:4" ht="12.75" customHeight="1" x14ac:dyDescent="0.25">
      <c r="D163" s="21"/>
    </row>
    <row r="164" spans="4:4" ht="12.75" customHeight="1" x14ac:dyDescent="0.25">
      <c r="D164" s="21"/>
    </row>
    <row r="165" spans="4:4" ht="12.75" customHeight="1" x14ac:dyDescent="0.25">
      <c r="D165" s="21"/>
    </row>
    <row r="166" spans="4:4" ht="12.75" customHeight="1" x14ac:dyDescent="0.25">
      <c r="D166" s="21"/>
    </row>
    <row r="167" spans="4:4" ht="12.75" customHeight="1" x14ac:dyDescent="0.25">
      <c r="D167" s="21"/>
    </row>
    <row r="168" spans="4:4" ht="12.75" customHeight="1" x14ac:dyDescent="0.25">
      <c r="D168" s="21"/>
    </row>
    <row r="169" spans="4:4" ht="12.75" customHeight="1" x14ac:dyDescent="0.25">
      <c r="D169" s="21"/>
    </row>
    <row r="170" spans="4:4" ht="12.75" customHeight="1" x14ac:dyDescent="0.25">
      <c r="D170" s="21"/>
    </row>
    <row r="171" spans="4:4" ht="12.75" customHeight="1" x14ac:dyDescent="0.25">
      <c r="D171" s="21"/>
    </row>
    <row r="172" spans="4:4" ht="12.75" customHeight="1" x14ac:dyDescent="0.25">
      <c r="D172" s="21"/>
    </row>
    <row r="173" spans="4:4" ht="12.75" customHeight="1" x14ac:dyDescent="0.25">
      <c r="D173" s="21"/>
    </row>
    <row r="174" spans="4:4" ht="12.75" customHeight="1" x14ac:dyDescent="0.25">
      <c r="D174" s="21"/>
    </row>
    <row r="175" spans="4:4" ht="12.75" customHeight="1" x14ac:dyDescent="0.25">
      <c r="D175" s="21"/>
    </row>
    <row r="176" spans="4:4" ht="12.75" customHeight="1" x14ac:dyDescent="0.25">
      <c r="D176" s="21"/>
    </row>
    <row r="177" spans="4:4" ht="12.75" customHeight="1" x14ac:dyDescent="0.25">
      <c r="D177" s="21"/>
    </row>
    <row r="178" spans="4:4" ht="12.75" customHeight="1" x14ac:dyDescent="0.25">
      <c r="D178" s="21"/>
    </row>
    <row r="179" spans="4:4" ht="12.75" customHeight="1" x14ac:dyDescent="0.25">
      <c r="D179" s="21"/>
    </row>
    <row r="180" spans="4:4" ht="12.75" customHeight="1" x14ac:dyDescent="0.25">
      <c r="D180" s="21"/>
    </row>
    <row r="181" spans="4:4" ht="12.75" customHeight="1" x14ac:dyDescent="0.25">
      <c r="D181" s="21"/>
    </row>
    <row r="182" spans="4:4" ht="12.75" customHeight="1" x14ac:dyDescent="0.25">
      <c r="D182" s="21"/>
    </row>
    <row r="183" spans="4:4" ht="12.75" customHeight="1" x14ac:dyDescent="0.25">
      <c r="D183" s="21"/>
    </row>
    <row r="184" spans="4:4" ht="12.75" customHeight="1" x14ac:dyDescent="0.25">
      <c r="D184" s="21"/>
    </row>
    <row r="185" spans="4:4" ht="12.75" customHeight="1" x14ac:dyDescent="0.25">
      <c r="D185" s="21"/>
    </row>
    <row r="186" spans="4:4" ht="12.75" customHeight="1" x14ac:dyDescent="0.25">
      <c r="D186" s="21"/>
    </row>
    <row r="187" spans="4:4" ht="12.75" customHeight="1" x14ac:dyDescent="0.25">
      <c r="D187" s="21"/>
    </row>
    <row r="188" spans="4:4" ht="12.75" customHeight="1" x14ac:dyDescent="0.25">
      <c r="D188" s="21"/>
    </row>
    <row r="189" spans="4:4" ht="12.75" customHeight="1" x14ac:dyDescent="0.25">
      <c r="D189" s="21"/>
    </row>
    <row r="190" spans="4:4" ht="12.75" customHeight="1" x14ac:dyDescent="0.25">
      <c r="D190" s="21"/>
    </row>
    <row r="191" spans="4:4" ht="12.75" customHeight="1" x14ac:dyDescent="0.25">
      <c r="D191" s="21"/>
    </row>
    <row r="192" spans="4:4" ht="12.75" customHeight="1" x14ac:dyDescent="0.25">
      <c r="D192" s="21"/>
    </row>
    <row r="193" spans="4:4" ht="12.75" customHeight="1" x14ac:dyDescent="0.25">
      <c r="D193" s="21"/>
    </row>
    <row r="194" spans="4:4" ht="12.75" customHeight="1" x14ac:dyDescent="0.25">
      <c r="D194" s="21"/>
    </row>
    <row r="195" spans="4:4" ht="12.75" customHeight="1" x14ac:dyDescent="0.25">
      <c r="D195" s="21"/>
    </row>
    <row r="196" spans="4:4" ht="12.75" customHeight="1" x14ac:dyDescent="0.25">
      <c r="D196" s="21"/>
    </row>
    <row r="197" spans="4:4" ht="12.75" customHeight="1" x14ac:dyDescent="0.25">
      <c r="D197" s="21"/>
    </row>
    <row r="198" spans="4:4" ht="12.75" customHeight="1" x14ac:dyDescent="0.25">
      <c r="D198" s="21"/>
    </row>
    <row r="199" spans="4:4" ht="12.75" customHeight="1" x14ac:dyDescent="0.25">
      <c r="D199" s="21"/>
    </row>
    <row r="200" spans="4:4" ht="12.75" customHeight="1" x14ac:dyDescent="0.25">
      <c r="D200" s="21"/>
    </row>
    <row r="201" spans="4:4" ht="12.75" customHeight="1" x14ac:dyDescent="0.25">
      <c r="D201" s="21"/>
    </row>
    <row r="202" spans="4:4" ht="12.75" customHeight="1" x14ac:dyDescent="0.25">
      <c r="D202" s="21"/>
    </row>
    <row r="203" spans="4:4" ht="12.75" customHeight="1" x14ac:dyDescent="0.25">
      <c r="D203" s="21"/>
    </row>
    <row r="204" spans="4:4" ht="12.75" customHeight="1" x14ac:dyDescent="0.25">
      <c r="D204" s="21"/>
    </row>
    <row r="205" spans="4:4" ht="12.75" customHeight="1" x14ac:dyDescent="0.25">
      <c r="D205" s="21"/>
    </row>
    <row r="206" spans="4:4" ht="12.75" customHeight="1" x14ac:dyDescent="0.25">
      <c r="D206" s="21"/>
    </row>
    <row r="207" spans="4:4" ht="12.75" customHeight="1" x14ac:dyDescent="0.25">
      <c r="D207" s="21"/>
    </row>
    <row r="208" spans="4:4" ht="12.75" customHeight="1" x14ac:dyDescent="0.25">
      <c r="D208" s="21"/>
    </row>
    <row r="209" spans="4:4" ht="12.75" customHeight="1" x14ac:dyDescent="0.25">
      <c r="D209" s="21"/>
    </row>
    <row r="210" spans="4:4" ht="12.75" customHeight="1" x14ac:dyDescent="0.25">
      <c r="D210" s="21"/>
    </row>
    <row r="211" spans="4:4" ht="12.75" customHeight="1" x14ac:dyDescent="0.25">
      <c r="D211" s="21"/>
    </row>
    <row r="212" spans="4:4" ht="12.75" customHeight="1" x14ac:dyDescent="0.25">
      <c r="D212" s="21"/>
    </row>
    <row r="213" spans="4:4" ht="12.75" customHeight="1" x14ac:dyDescent="0.25">
      <c r="D213" s="21"/>
    </row>
    <row r="214" spans="4:4" ht="12.75" customHeight="1" x14ac:dyDescent="0.25">
      <c r="D214" s="21"/>
    </row>
    <row r="215" spans="4:4" ht="12.75" customHeight="1" x14ac:dyDescent="0.25">
      <c r="D215" s="21"/>
    </row>
    <row r="216" spans="4:4" ht="12.75" customHeight="1" x14ac:dyDescent="0.25">
      <c r="D216" s="21"/>
    </row>
    <row r="217" spans="4:4" ht="12.75" customHeight="1" x14ac:dyDescent="0.25">
      <c r="D217" s="21"/>
    </row>
    <row r="218" spans="4:4" ht="12.75" customHeight="1" x14ac:dyDescent="0.25">
      <c r="D218" s="21"/>
    </row>
    <row r="219" spans="4:4" ht="12.75" customHeight="1" x14ac:dyDescent="0.25">
      <c r="D219" s="21"/>
    </row>
    <row r="220" spans="4:4" ht="12.75" customHeight="1" x14ac:dyDescent="0.25">
      <c r="D220" s="21"/>
    </row>
    <row r="221" spans="4:4" ht="15.75" customHeight="1" x14ac:dyDescent="0.25"/>
    <row r="222" spans="4:4" ht="15.75" customHeight="1" x14ac:dyDescent="0.25"/>
    <row r="223" spans="4:4" ht="15.75" customHeight="1" x14ac:dyDescent="0.25"/>
    <row r="224" spans="4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WPL</vt:lpstr>
      <vt:lpstr>2</vt:lpstr>
      <vt:lpstr>WPL!Print_Area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Conlon</dc:creator>
  <cp:lastModifiedBy>Emma Maxwell</cp:lastModifiedBy>
  <cp:lastPrinted>2024-02-27T11:08:41Z</cp:lastPrinted>
  <dcterms:created xsi:type="dcterms:W3CDTF">2020-06-29T10:04:52Z</dcterms:created>
  <dcterms:modified xsi:type="dcterms:W3CDTF">2024-02-29T20:22:57Z</dcterms:modified>
</cp:coreProperties>
</file>